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0" rupBuild="14420"/>
  <workbookPr defaultThemeVersion="124226"/>
  <mc:AlternateContent xmlns:mc="http://schemas.openxmlformats.org/markup-compatibility/2006">
    <mc:Choice Requires="x15">
      <x15ac:absPath xmlns:x15ac="http://schemas.microsoft.com/office/spreadsheetml/2010/11/ac" url="C:\Users\Usuario\Desktop\UNICAUCA 2022\CONVOCATORIA 22 DE ABRIL DE 2022\"/>
    </mc:Choice>
  </mc:AlternateContent>
  <bookViews>
    <workbookView xWindow="0" yWindow="0" windowWidth="20490" windowHeight="5835" tabRatio="786" firstSheet="1" activeTab="4"/>
  </bookViews>
  <sheets>
    <sheet name="RESUMEN VLR ASEG UNICAUCA" sheetId="5" r:id="rId1"/>
    <sheet name="EDIFICIOS UNICAUCA" sheetId="6" r:id="rId2"/>
    <sheet name="RESUMEN VLR ASEG UNISALUD" sheetId="8" r:id="rId3"/>
    <sheet name="INMUEBLES UNISALUD" sheetId="15" r:id="rId4"/>
    <sheet name="LISTADO VEHICULOS" sheetId="1" r:id="rId5"/>
    <sheet name="CASCO BARCO" sheetId="13" r:id="rId6"/>
    <sheet name="MAQUINARIA Y EQUIPO" sheetId="14" r:id="rId7"/>
  </sheets>
  <calcPr calcId="152511"/>
</workbook>
</file>

<file path=xl/calcChain.xml><?xml version="1.0" encoding="utf-8"?>
<calcChain xmlns="http://schemas.openxmlformats.org/spreadsheetml/2006/main">
  <c r="D20" i="8" l="1"/>
  <c r="D27" i="5"/>
  <c r="F10" i="15" l="1"/>
  <c r="F9" i="15"/>
  <c r="F11" i="15" s="1"/>
  <c r="C41" i="6" l="1"/>
  <c r="D21" i="8" l="1"/>
  <c r="D28" i="5" l="1"/>
  <c r="F9" i="13" l="1"/>
</calcChain>
</file>

<file path=xl/sharedStrings.xml><?xml version="1.0" encoding="utf-8"?>
<sst xmlns="http://schemas.openxmlformats.org/spreadsheetml/2006/main" count="197" uniqueCount="155">
  <si>
    <t>CLASE</t>
  </si>
  <si>
    <t>MODELO</t>
  </si>
  <si>
    <t>PLACA</t>
  </si>
  <si>
    <t>MARCA</t>
  </si>
  <si>
    <t>LÍNEA</t>
  </si>
  <si>
    <t>MA 8.5 TCA (4500)</t>
  </si>
  <si>
    <t>D22 / NP 300</t>
  </si>
  <si>
    <t>GS 125 MT 125 CC</t>
  </si>
  <si>
    <t>OF917/40 MT 3900 CC</t>
  </si>
  <si>
    <t>UNIVERSIDAD DEL CAUCA</t>
  </si>
  <si>
    <t>DESCRIPCION</t>
  </si>
  <si>
    <t>EDIFICIO BICENTENARIO CALLE 5 No. 4-07</t>
  </si>
  <si>
    <t>EDIFICIO CIUDADELA UNIVERSITARIA SANTANDER DE QUILICHAO</t>
  </si>
  <si>
    <t>EDIFICIO "CECUN" CENTRO DE ENCUENTRO CULTURAL UNIVERSITARIO DE LA UNIVERSIDAD DEL CAUCA,UBICADO EN LA CRA.2 CON CALLE 15 NORTE DE LA CIUDAD DE POPAYAN-FASE I</t>
  </si>
  <si>
    <t>EDIFICIO FACULTAD CIENCIAS HUMANAS Y SOCIALES CALLE 5.</t>
  </si>
  <si>
    <t>MODULO FLOTANTE EN LA REPRESA DE LA SALVAJINA-MORALES CAUCA -PROYECTO ID3883</t>
  </si>
  <si>
    <t>ITEM</t>
  </si>
  <si>
    <t>VALOR ASEGURADO</t>
  </si>
  <si>
    <t>ANEXO 3</t>
  </si>
  <si>
    <t>FECHA DE VENCIMIENTO SOAT</t>
  </si>
  <si>
    <t>MICROBUS</t>
  </si>
  <si>
    <t>NISSAN</t>
  </si>
  <si>
    <t>CAMIONETA</t>
  </si>
  <si>
    <t>TOYOTA</t>
  </si>
  <si>
    <t>BUS</t>
  </si>
  <si>
    <t>AGRALE</t>
  </si>
  <si>
    <t>CAMIÓN</t>
  </si>
  <si>
    <t>FORD</t>
  </si>
  <si>
    <t>CARGO 815 (LARGO)</t>
  </si>
  <si>
    <t>CAMPERO</t>
  </si>
  <si>
    <t>FORTUNER 2.7 L  AT2</t>
  </si>
  <si>
    <t>RENAULT</t>
  </si>
  <si>
    <t>KANGOO VU CA LL</t>
  </si>
  <si>
    <t>KOLEOS EXPRESSION</t>
  </si>
  <si>
    <t>NP 300 FRONTIER</t>
  </si>
  <si>
    <t>NUEVO MASTER</t>
  </si>
  <si>
    <t>MOTOCICLETA</t>
  </si>
  <si>
    <t>SUZUKI</t>
  </si>
  <si>
    <t>BUSETA</t>
  </si>
  <si>
    <t>MERCEDES BENZ</t>
  </si>
  <si>
    <t>MITSUBISHI</t>
  </si>
  <si>
    <t>ALL NEW MONTERO V97</t>
  </si>
  <si>
    <t>CODIGO FASECOLDA</t>
  </si>
  <si>
    <t>CLASIFICACION GRAL</t>
  </si>
  <si>
    <t>CODIGO</t>
  </si>
  <si>
    <t>COSTO DEL BIEN</t>
  </si>
  <si>
    <t>000001</t>
  </si>
  <si>
    <t>EDIFICIO DE LA DIVISION DE TECNOLOGIAS DE LA INFORMACION Y LA TELECOMUNICACION.TIC´s</t>
  </si>
  <si>
    <t xml:space="preserve">EDIFICIO CENTRO DOCENTE ALFONSO LOPEZ DIRECCION CRA. 7 # 13-15 ESQUINA, MUNICIPIO DE POPAYAN, TITULACION ESCRITURA PUBLICA NO. 1901 DE 8 DE AGOSTO DE 1.961, NOTARIA 2A., MATRICULA INMOBILIARIA CESION MUNICIPIO, CEDULA CATASTRAL 2800001000, AREA LOTE 1025. NUMERO PREDIAL 010302800001000. MATRICULA INMOBILIARIA    CESION MPIO   ESCRITURA   N.1901   TOTAL (M2) CONSTRUIDA  809,38  AREA LIBRE ( M2) AREA TOTAL DEL LOTE (M2) SEGUN LEVANTAMIENTO 809,38
</t>
  </si>
  <si>
    <t xml:space="preserve">EDIFICIO SERVICIOS GENERALES DIRECCION   CARRERA 3 # 3N - 51   AREA LOTE 2.664 M2. AREA CONSTRUIDA 2059 M2. NUMERO PREDIO 010303040001000. MATRICULA INMOBILIARIA 1200000558   ESCRITURA   NO.230/40   TOTAL (M2) CONSTRUIDA   3.957,63   AREA LIBRE ( M2)  7.423,5  AREA TOTAL DEL LOTE 7986,13  (M2) SEGUN LEVANTAMIENTO 
</t>
  </si>
  <si>
    <t xml:space="preserve">EDIFICIO ADMINISTRATIVO UBICADO EN POPAYAN CALLE 4 No. 5-30/44, MATRICULA INMOBILIARIA 120-26071, COD. CATASTRAL 0100-3010200918000, AREA 819 MTS CUADRADOS,  CONSTRUIDOS 1267 MTS CUADRADOS.
</t>
  </si>
  <si>
    <t xml:space="preserve">EDIFICIO DE INGENIERIAS DIRECCION SECTOR TULCAN, MUNICIPIO DE POPAYAN, AREA LOTE 16.493 M2., M2. NUMERO PREDIO 010303070001000. MATRICULA INMOBILIARIA  1200000598  ESCRITURA   N.1613   DIRECCION CARRERA 2 # 4N - 140  TOTAL (M2) CONSTRUIDA  13.526,96  AREA LIBRE  (M2)12.626,71  AREA TOTAL DEL LOTE (M2) SEGUN LEVANTAMIENTO 33.966,81
</t>
  </si>
  <si>
    <t xml:space="preserve">EDIFICIO VICERRECTORIA DE INVESTIGACIONES DIRECCION CALLE 2 # 1A - 25, CEDULA CATRASTRAL NO. 30330001.NUMERO PREDIO 0103003300011000. MATRICULA INMOBILIARIA    1200023562   ESCRITURA   N.437  TOTAL (M2) CONSTRUIDA  3470,24  AREA LIBRE  (M2)  1347  AREA TOTAL DEL LOTE (M2) SEGUN LEVANTAMIENTO 2700 
</t>
  </si>
  <si>
    <t xml:space="preserve">EDIFICIO FACULTAD CIENCIAS DE LA SALUD, DIRECCION CARRERA 5 # 13N - 36 , TITULACION:  DE MAYO DE 1.949, NOTARIA 2A., CEDULA CATASTRAL 0290006000. NUMERO PREDIO 010204350001000. MATRICULA INMOBILIARIA    1200007550   ESCRITURA   N.519   TOTAL (M2) CONSTRUIDA  15.402,26  AREA LIBRE ( M2)  4777,19  AREA TOTAL DEL LOTE (M2) SEGUN LEVANTAMIENTO 11.426 
</t>
  </si>
  <si>
    <t>EDIFICIO IPET, DIRECCION SECTOR TULCAN MUNICIPIO DE POPAYAN, AREA LOTE 2.360 M2., AREA CONSTRUIDA 1845 M2.NUMERO PREDIO. 010303070001000.</t>
  </si>
  <si>
    <t>EDIFICIO DE MATEMATICAS FACULTAD DE CIENCIAS DE LA EDUCACION. NUMERO PREDIO 010303030011000. MATRICULA INMOBILIARIA    1200000558  ESCRITURA   N.230/40   DIRECCION   CARRERA 2 # 3N  111  TOTAL (M2) CONSTRUIDA  2045,49</t>
  </si>
  <si>
    <t>EDIFICIO FACULTAD CIENCIAS CONTABLES,ECONOMICAS Y ADTIVAS  NUMERO PREDIO 010303070001000. MATRICULA INMOBILIARIA    1200000598  ESCRITURA   N.1613   DIRECCION   CARRERA 2 # 4N - 140  TOTAL (M2) CONSTRUIDA  7407,4  AREA LIBRE    ( M2)  19652,84  AREA TOTAL DEL LOTE (M2) S/ LEVANTAMIENTO 22098,11</t>
  </si>
  <si>
    <t xml:space="preserve">CASA UBICADA EN LA CIUDAD DE POPAYAN BARRIO SAN CAMILO DIRECCION CARRERA 9 No. 8-51. AREA CONSTRUIDA DE  595.85 (M2).SEGUN ESCRITURA 2927 DEL 29 DE SEPTIEMBRE DE 2010, NOTARIA SEGUNDA, MATRICULA INMOVILIARIA No. 120-29165. PREDIO No.010301330031000 SEGUN CERTIFICADO DEL IGAC No.00200406. LINDEROS. NORTE PREDIO 032 DILA  FAIME FIGUEROA Y PREDIO 08 DE JANNETTE CAMPO; ESTE. PREDIO 013 DE ASOCIACION PRODESARROLO,; SUR. PREDIO 023 ASOCIACION DE MAESTROS, PREDIO 024 DE JULIO JIMENEZ, PREDIO 025 ANA GUEVARA, PREDIO 026 SANDRA SALAZAR, PREDIO 027 LORENA ORDO?EZ Y PREDIO 030 DE MARIA ASTUDILLO; OEST. CARRERA NOVENA. NOTA. DATOS TOMADOS DE AVALUO IGAC. DIMENSIONES DEL FRENTE 11.50 METROS CON CARRERA NOVENA, DIMENSIONES DEL FONDO 49.50 METROS.
 MATRICULA INMOBILIARIA    12029165  ESCRITURA   N.2729   DIRECCION   Carrera 9 # 8 ? 51  TOTAL (M2) Construida  522,75  AREA LIBRE    ( m2)  157,2  AREA TOTAL DEL LOTE (m2) Seg?n levantamiento 680 
</t>
  </si>
  <si>
    <t>CASA Kr 9 CON CALLE 4 No. 4-16 SANTANDER DE QUILICHAO, notaria 1, Matricula inmobiliaria 13218471, cedula catrastral 320005000, superficie 800 mts cuadrados.NUMERO PREDIO 010301330031000. MATRICULA INMOBILIARIA  13218471  ESCRITURA No.80  TOTAL (M2) Construida  993,3 AREA LIBRE (M2)  326,7 AREA TOTAL DEL LOTE 1320 (m2) Segun levantamiento</t>
  </si>
  <si>
    <t xml:space="preserve">DIAMANTE DE BEISBOL Direccion Sector Tulcan, Titulacion Escritura Piublica No. 125 de 29 de enero de 1.959, Notaria 2a.MATRICULA INMOBILIARIA    1200026094  ESCRITURA   N.125   DIRECCION   Diamante de Beisbol  TOTAL (M2) Construida  0  AREA LIBRE    ( m2)    AREA TOTAL DEL LOTE (m2) Segun levantamiento 34.999,21 
</t>
  </si>
  <si>
    <t xml:space="preserve">CENTRO DEPORTIVO UNIVERSITARIO Sector Tulcan, Notaria 1a de Popayan Matricula inmobiliaria 1200000598, Cedula Catastral 3040001000, area lote 15680 M2, area construida 778 M2.
MATRICULA INMOBILIARIA 1200000598  ESCRITURA   N.1613 de 22 de julio de  1959 DIRECCION   Sector Tulc?n  TOTAL (M2) Construida  23070,66  AREA LIBRE    ( m2)  20535,65  AREA TOTAL DEL LOTE (m2) Segun levantamiento 43.606,31 
</t>
  </si>
  <si>
    <t>PANTEON DE LOS PROCERES Direccion: Carrera 7 No. 3-43. Notaria 2a. de Popayan. Cédula Catastral 1140005000. MATRICULA INMOBILIARIA No.12000118525  ESCRITURA No.482 de 29 de julio de 1.940 TOTAL (M2) Construida  462,18</t>
  </si>
  <si>
    <t>EDIFICIO ARCHIVO HISTORICO Direccion Calle 3 No. 5-56 Notaria 1a de Popayon, Cédula Catastral 1030008000, MATRICULA INMOBILIARIA No.1200020025  ESCRITURA No. 312  2 de marzo 5 de 1.974 TOTAL (M2) Construida  1.381,56  AREA LIBRE 166,76</t>
  </si>
  <si>
    <t>EDIFICIO SANTO DOMINGO Direccion:Carrera 5 No. 4-61. Titulacion: Escritura Publica No.280 de 18 de marzo de 1.946.- Notaria 1a. Popayan. Matricula inmobiliaria 1200009786. Ced. Catastral 0870004000. TOTAL (M2) Construida  10.362,59  AREA LIBRE 1.919,22</t>
  </si>
  <si>
    <t xml:space="preserve">EDIFICIO EL CARMEN Direccion Calle 4 No. 3-56. Titulacion: Notaria 2 de Popayon. Matricula inmobiliaria 1200017252. Cedula catastral 0720002000. MATRICULA INMOBILIARIA 1200017252  ESCRITURA No.1008 08 de julio 17 de 1.947.TOTAL (M2) Construida 7894,82 AREA LIBRE 3229,66  
</t>
  </si>
  <si>
    <t xml:space="preserve">EDIFICIO DE POSGRADOS Direccion Calle 4 No. 3-73 Notaria 2a. Popayan MATRICULA INMOBILIARIA    1200013436  ESCRITURA  No .3603  OTAL (M2) Construida  1.956,04  AREA LIBRE 230,14
</t>
  </si>
  <si>
    <t>EDIFICIO FACULTAD DE ARTES Direccion Carrera 6 No. 3-14 Popayan, Titulacion Escrituras Poblicas No. 198 de 31 de enero de 1.985 Notaria 2a., Matricula inmobiliaria 1200013365, Escrituras Publicas No. 238 de 3 de marzo de 1.973, Notaria 2a.</t>
  </si>
  <si>
    <t xml:space="preserve">CASA MUSEO MOSQUERA Direccion Calle 3 N 5-38,Notaria 2a Popayan Matricula inmobiliaria 1200013895. Cedula Catastral No.0103007000. ESCRITURA No.1054 del 16 de octubre de 1.951. DIRECCION   Calle 3 # 5 - 14  TOTAL (M2) Construida  1871,69  AREA LIBRE 371,45 </t>
  </si>
  <si>
    <t>TODO RIESGO DAÑO MATERIAL</t>
  </si>
  <si>
    <t>LISTADO DE EDIFICACIONES Y/O EDIFICIOS</t>
  </si>
  <si>
    <t>Equipos Móviles y/o Portátiles (Valor incluido en el valor total para Todo Riesgo Daño Material)</t>
  </si>
  <si>
    <t>RESUMEN VALORES ASEGURADOS</t>
  </si>
  <si>
    <t>UNIDAD DE SALUD UNIVERSIDAD DEL CAUCA</t>
  </si>
  <si>
    <t>Popayàn  Calle 4 Nº 3-57 /27/33/41</t>
  </si>
  <si>
    <t>Popayàn  Calle  5 Nº  4 -07</t>
  </si>
  <si>
    <t>Cali  Av  6 Norte  Nº 47 AN 29/37</t>
  </si>
  <si>
    <t>Palmira Calle 30 Nº 28-57 local  3</t>
  </si>
  <si>
    <t>10403001</t>
  </si>
  <si>
    <t>03004015</t>
  </si>
  <si>
    <t>09008145</t>
  </si>
  <si>
    <t>08007003</t>
  </si>
  <si>
    <t>08008001</t>
  </si>
  <si>
    <t>06421050</t>
  </si>
  <si>
    <t>06420037</t>
  </si>
  <si>
    <t>08003007</t>
  </si>
  <si>
    <t>08817120</t>
  </si>
  <si>
    <t>05803118</t>
  </si>
  <si>
    <t>06208123</t>
  </si>
  <si>
    <t>LISTADO DE VEHÍCULOS</t>
  </si>
  <si>
    <t>LISTADO CASCO BARCO</t>
  </si>
  <si>
    <t>LISTADO MAQUINARIA Y EQUIPO</t>
  </si>
  <si>
    <t>21302002</t>
  </si>
  <si>
    <t>EQUIPOS Y MÁQUINAS PARA TRANSPORTE Y SUS ACCESORIOS -VEHICULOS. MOTOS</t>
  </si>
  <si>
    <t>EQUIPOS Y MÁQUINAS PARA CONSTRUCCIÓN, INSTALACIÓN, CAMPO, INDUSTRIA, TALLER Y LABORES, Y SUS ACCESORIOS.</t>
  </si>
  <si>
    <t>20803035</t>
  </si>
  <si>
    <t>TRACTOR KUBOTA B-2320</t>
  </si>
  <si>
    <t>BOTE PLEGABLE FULL EQUIPO, EN LONA PVC</t>
  </si>
  <si>
    <t>EDIFICACIONES</t>
  </si>
  <si>
    <t>ADECUACION A NORMAS DE SISMO RESISTENCIA</t>
  </si>
  <si>
    <t>BIENES EN COMODATO</t>
  </si>
  <si>
    <t>BIENES DE ARTE Y CULTURA, CUADROS, OBRAS DE ARTE, ELEMENTOS DE MUSEO,  OBJETOS VALIOSOS Y JOYAS</t>
  </si>
  <si>
    <t>EQUIPOS DE CÓMPUTO Y ACCESORIOS.</t>
  </si>
  <si>
    <t>EQUIPOS Y MÁQUINAS PARA COMEDOR, COCINA Y DESPENSA Y SUS ACCESORIOS.</t>
  </si>
  <si>
    <t>EQUIPOS Y MÁQUINAS PARA COMUNICACIÓN, DETECCIÓN, RADIO, TELEVISIÓN, SEÑALES, SONIDO RADAR, FOTOGRAFÍA Y PROYECCIÓN Y SUS ACCESORIOS.</t>
  </si>
  <si>
    <t>EQUIPOS Y MÁQUINAS PARA DEPORTE, GIMNASIA Y JUEGOS Y SUS ACCESORIOS.</t>
  </si>
  <si>
    <t>EQUIPOS Y MÁQUINAS PARA LABORATORIO, PROFESIONES CIENTÍFICAS Y ENSEÑANZA Y SUS ACCESORIOS.</t>
  </si>
  <si>
    <t>EQUIPOS Y MÁQUINAS PARA MEDICINA, ODONTOLOGÍA, VETERINARIA, RAYOS X, Y SANIDAD Y SUS ACCESORIOS.</t>
  </si>
  <si>
    <t>EQUIPOS Y MÁQUINAS PARA OFICINA, CONTABILIDAD, DIBUJO Y SUS ACCESORIOS.</t>
  </si>
  <si>
    <t>EQUIPOS Y MÁQUINAS PARA TRANSPORTE Y SUS ACCESORIOS -VEHICULOS. MOTOS - SOLO BICICLETAS</t>
  </si>
  <si>
    <t>HERRAMIENTAS Y ACCESORIOS.</t>
  </si>
  <si>
    <t>INSTRUMENTOS MUSICALES Y ACCESORIOS.</t>
  </si>
  <si>
    <t>MATERIALES Y EQUIPOS DE VÍAS, REDES, INSTALACIONES, CABLES, PUERTOS Y ACCESORIOS.</t>
  </si>
  <si>
    <t>MOBILIARIO Y ENSERES.</t>
  </si>
  <si>
    <t>SOFTWARE</t>
  </si>
  <si>
    <t>LIBROS DE BIBLIOTECA</t>
  </si>
  <si>
    <t>DINERO Y TÍTULOS VALORES DENTRO Y FUERA DE CAJA FUERTE Y CAJAS MENORES (INCLUYE MONEDA EXTRANJERA)</t>
  </si>
  <si>
    <t>INDICE VARIABLE 6%</t>
  </si>
  <si>
    <t>TERRENOS URBANOS</t>
  </si>
  <si>
    <t>EDIFICACIONES Y CASAS</t>
  </si>
  <si>
    <t>ADECUACION ANORMAS DE SISMORESISTENCIA</t>
  </si>
  <si>
    <t>EQUIPO MÉDICO Y CIENTÍFICO</t>
  </si>
  <si>
    <t>MUEBLES, ENSERES Y EQUIPO DE OFICINA</t>
  </si>
  <si>
    <t xml:space="preserve">EQUIPOS DE COMUNICACIÓN </t>
  </si>
  <si>
    <t>EQUIPO DE COMPUTACION</t>
  </si>
  <si>
    <t>INVENTARIOS (MEDICAMENTOS, MATERIALES ODONTOLOGICOS)</t>
  </si>
  <si>
    <t>MAQUINARIA Y EQUIPO</t>
  </si>
  <si>
    <t>EQUÍPOS MÓVILES Y PORTÁTILES</t>
  </si>
  <si>
    <t xml:space="preserve">EDIFICIO FACULTAD DE CIENCIAS AGRARIAS DIRECCION SECTOR LAS GUACAS, MUNICIPIO DE POPAYAN, TITULACION ESCRITURA NO. 3039 27 NOVIEMBRE DE 1.978, NOTARO 1A., CEDULA CATASTRAL 0002039500, AREA LOTE 93. NUMERO PREDIO 000100020395000. MATRICULA INMOBILIARIA    1200012325  ESCRITURA   N.3039   DIRECCION   CALLE 69N # 4E - 60  TOTAL (M2) CONSTRUIDA  6109,76 
</t>
  </si>
  <si>
    <t>EDIFICIO FACULTAD CIENCIAS NATURALES EXACTAS Y EDUCACION, CENTRO INFORMATICA, DIVISION DE COMUNICACIONES, BIBLIOTECAS, AREA DE EQUIPOS, DIVISION DE COMUNICACIONES, LABORATORIO DE IDIOMAS. DIRECCION CARRERA 2A CALLE 3 NORTE. AREA LOTE 18.956 M2. NUMERO PREDIO 010303030011000. MATRICULA INMOBILIARIA  1200000558  ESCRITURA   N.230/40   DIRECCION   CARRERA 2 # 3N - 111  TOTAL (M2) CONSTRUIDA  11.524,05</t>
  </si>
  <si>
    <t xml:space="preserve">RESIDENCIAS 11 DE NOVIEMBRE, DIRECCION SECTOR TULCAN.
 MATRICULA INMOBILIARIA    1200023345  ESCRITURA   SN 7/4/51   DIRECCION   Diamante de Beisbol  TOTAL (M2) Construida  573,87  AREA LIBRE    ( m2)  9,568,86  AREA TOTAL DEL LOTE (m2) Seg?n levantamiento 10142,73 
</t>
  </si>
  <si>
    <t>EDIFICACION NUEVA RESIDENCIAS 4 DE MARZO DIRECCION CAMPUS INGENIERIAS Y CIENCIAS CONTABLES ECONOMICAS Y ADTIVAS, AREA LOTE 1.025 M2., NUMERO DE PREDIO 010303070001000. MATRICULA INMOBILIARIA 1200000598 ESCRITURA No.1613</t>
  </si>
  <si>
    <t xml:space="preserve">EDIFICIO LABORATORIO DE QUIMICA,FISICA,BIOLOGIA escritura No. 1613, notaria 1, matricula inmobiliaria 1200000598, cedula catrastral 3040001000. 
 MATRICULA INMOBILIARIA    1200000598  ESCRITURA   N.1613   DIRECCION   Carrera 2 # 4N ? 140  TOTAL (M2) Construida  3048,06  AREA LIBRE    ( m2)    AREA TOTAL DEL LOTE (m2) Seg?n levantamiento  
</t>
  </si>
  <si>
    <t>BIOTERIO, Direccion Sector Tulcan, Municipio de Popay?n,  Area lote 1.200 M2., Area construida 163 M2.</t>
  </si>
  <si>
    <t>FINCA LA REJOYA,DIRECCION VEREDA CALIBIO MUNICIPIO DE POPAYAN,Titulacion Escritura Poblica No. 0151</t>
  </si>
  <si>
    <t>FINCA LA SULTANA, DIRECCION MUNICIPIO DE TIMBIO-CAUCA, Titulacion Escritura Publica No. 649 de 1 de junio de 1.999, Notaria onica de Candelaria Valle Matricula Inmobiliaria 12080, Codula Catastral 000100020270000, area lote 130.000 M2.</t>
  </si>
  <si>
    <t xml:space="preserve">NOMBRE </t>
  </si>
  <si>
    <t>NOMENCLATURA DE BIENES INMUEBLES PROPIEDADES DE LA UNIDAD DE SALUD</t>
  </si>
  <si>
    <t>TOTALES</t>
  </si>
  <si>
    <t>SUBTOTAL DE BIENES INMUEBLES:</t>
  </si>
  <si>
    <t>TERRENOS - EDIFICACIONES</t>
  </si>
  <si>
    <t>ORO195</t>
  </si>
  <si>
    <t>ORO196</t>
  </si>
  <si>
    <t>ORO197</t>
  </si>
  <si>
    <t>ORO219</t>
  </si>
  <si>
    <t>ORO220</t>
  </si>
  <si>
    <t>ORO222</t>
  </si>
  <si>
    <t>ORO224</t>
  </si>
  <si>
    <t>OEU738</t>
  </si>
  <si>
    <t>OEU739</t>
  </si>
  <si>
    <t>OEU740</t>
  </si>
  <si>
    <t>XSS66C</t>
  </si>
  <si>
    <t>OEU768</t>
  </si>
  <si>
    <t>OEU775</t>
  </si>
  <si>
    <t xml:space="preserve">BIENES BIOLOGICOS: RIESGOS BIOLOGICOS </t>
  </si>
  <si>
    <t>VALOR A ASEGURAR POR VEHICULO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</si>
</sst>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 #,##0.00_);_(&quot;$&quot;\ * \(#,##0.00\);_(&quot;$&quot;\ * &quot;-&quot;??_);_(@_)"/>
    <numFmt numFmtId="165" formatCode="_(* #,##0.00_);_(* \(#,##0.00\);_(* &quot;-&quot;??_);_(@_)"/>
    <numFmt numFmtId="166" formatCode="_(* #,##0_);_(* \(#,##0\);_(* &quot;-&quot;??_);_(@_)"/>
    <numFmt numFmtId="167" formatCode="_ &quot;$&quot;\ * #,##0_ ;_ &quot;$&quot;\ * \-#,##0_ ;_ &quot;$&quot;\ * &quot;-&quot;??_ ;_ @_ "/>
    <numFmt numFmtId="168" formatCode="[$$-240A]#,##0"/>
    <numFmt numFmtId="169" formatCode="_-&quot;$&quot;* #,##0_-;\-&quot;$&quot;* #,##0_-;_-&quot;$&quot;* &quot;-&quot;??_-;_-@_-"/>
    <numFmt numFmtId="170" formatCode="_-&quot;$&quot;* #,##0.00_-;\-&quot;$&quot;* #,##0.00_-;_-&quot;$&quot;* &quot;-&quot;??_-;_-@_-"/>
  </numFmts>
  <fonts count="16">
    <font>
      <sz val="11"/>
      <color theme="1"/>
      <name val="Calibri"/>
      <family val="2"/>
      <scheme val="minor"/>
    </font>
    <font>
      <sz val="11"/>
      <color theme="1"/>
      <name val="Calibri"/>
      <family val="2"/>
      <scheme val="minor"/>
    </font>
    <font>
      <sz val="10"/>
      <name val="Arial"/>
      <family val="2"/>
    </font>
    <font>
      <b/>
      <sz val="14"/>
      <name val="Arial"/>
      <family val="2"/>
    </font>
    <font>
      <sz val="11"/>
      <color theme="1"/>
      <name val="Arial"/>
      <family val="2"/>
    </font>
    <font>
      <sz val="11"/>
      <name val="Arial"/>
      <family val="2"/>
    </font>
    <font>
      <b/>
      <sz val="11"/>
      <name val="Arial"/>
      <family val="2"/>
    </font>
    <font>
      <b/>
      <sz val="11"/>
      <color theme="1"/>
      <name val="Arial"/>
      <family val="2"/>
    </font>
    <font>
      <b/>
      <sz val="14"/>
      <color theme="1"/>
      <name val="Arial"/>
      <family val="2"/>
    </font>
    <font>
      <sz val="11"/>
      <color rgb="FF000000"/>
      <name val="Arial"/>
      <family val="2"/>
    </font>
    <font>
      <b/>
      <sz val="11"/>
      <color indexed="8"/>
      <name val="Arial"/>
      <family val="2"/>
    </font>
    <font>
      <sz val="11"/>
      <name val="Calibri"/>
      <family val="2"/>
      <scheme val="minor"/>
    </font>
    <font>
      <sz val="11"/>
      <name val="Dialog"/>
    </font>
    <font>
      <b/>
      <sz val="12"/>
      <name val="Arial"/>
      <family val="2"/>
    </font>
    <font>
      <sz val="12"/>
      <name val="Arial"/>
      <family val="2"/>
    </font>
    <font>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rgb="FF00B0F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165" fontId="1" fillId="0" borderId="0" applyFont="0" applyFill="0" applyBorder="0" applyAlignment="0" applyProtection="0"/>
    <xf numFmtId="0" fontId="2" fillId="0" borderId="0" applyNumberFormat="0" applyFill="0" applyBorder="0" applyAlignment="0" applyProtection="0"/>
    <xf numFmtId="0" fontId="15" fillId="0" borderId="0"/>
  </cellStyleXfs>
  <cellXfs count="70">
    <xf numFmtId="0" fontId="0" fillId="0" borderId="0" xfId="0"/>
    <xf numFmtId="0" fontId="0" fillId="0" borderId="0" xfId="0" applyAlignment="1">
      <alignment vertical="center"/>
    </xf>
    <xf numFmtId="0" fontId="0" fillId="0" borderId="0" xfId="0" applyAlignment="1">
      <alignment horizontal="left" vertical="center"/>
    </xf>
    <xf numFmtId="0" fontId="3" fillId="0" borderId="0" xfId="3" applyFont="1" applyBorder="1" applyAlignment="1">
      <alignment vertical="center"/>
    </xf>
    <xf numFmtId="166" fontId="0" fillId="0" borderId="0" xfId="0" applyNumberFormat="1"/>
    <xf numFmtId="0" fontId="4" fillId="0" borderId="0" xfId="0" applyFont="1"/>
    <xf numFmtId="0" fontId="4" fillId="0" borderId="1" xfId="0" applyFont="1" applyBorder="1"/>
    <xf numFmtId="0" fontId="3" fillId="0" borderId="0" xfId="3" applyFont="1" applyBorder="1" applyAlignment="1">
      <alignment horizontal="center" vertical="center"/>
    </xf>
    <xf numFmtId="0" fontId="9" fillId="0" borderId="1" xfId="0" applyFont="1" applyFill="1" applyBorder="1" applyAlignment="1">
      <alignment vertical="center"/>
    </xf>
    <xf numFmtId="0" fontId="9" fillId="0" borderId="1" xfId="0" applyFont="1" applyFill="1" applyBorder="1" applyAlignment="1">
      <alignment horizontal="center" vertical="center"/>
    </xf>
    <xf numFmtId="14" fontId="9" fillId="0" borderId="1" xfId="0" applyNumberFormat="1" applyFont="1" applyFill="1" applyBorder="1" applyAlignment="1">
      <alignment horizontal="center" vertical="center"/>
    </xf>
    <xf numFmtId="3" fontId="4" fillId="0" borderId="0" xfId="0" applyNumberFormat="1" applyFont="1" applyAlignment="1"/>
    <xf numFmtId="0" fontId="10" fillId="3" borderId="1" xfId="0" applyFont="1" applyFill="1" applyBorder="1" applyAlignment="1">
      <alignment horizontal="center"/>
    </xf>
    <xf numFmtId="168" fontId="5" fillId="0" borderId="1" xfId="0" applyNumberFormat="1" applyFont="1" applyBorder="1" applyAlignment="1">
      <alignment horizontal="right"/>
    </xf>
    <xf numFmtId="168" fontId="4" fillId="0" borderId="1" xfId="0" applyNumberFormat="1" applyFont="1" applyBorder="1"/>
    <xf numFmtId="168" fontId="4" fillId="2" borderId="1" xfId="0" applyNumberFormat="1" applyFont="1" applyFill="1" applyBorder="1"/>
    <xf numFmtId="0" fontId="6" fillId="3" borderId="1" xfId="0" applyFont="1" applyFill="1" applyBorder="1" applyAlignment="1">
      <alignment horizontal="center" vertical="center"/>
    </xf>
    <xf numFmtId="167" fontId="5" fillId="3" borderId="6" xfId="1" applyNumberFormat="1" applyFont="1" applyFill="1" applyBorder="1" applyAlignment="1">
      <alignment horizontal="right" vertical="center" wrapText="1"/>
    </xf>
    <xf numFmtId="169" fontId="5" fillId="0" borderId="1" xfId="0" applyNumberFormat="1" applyFont="1" applyFill="1" applyBorder="1"/>
    <xf numFmtId="169" fontId="5" fillId="0" borderId="1" xfId="2" applyNumberFormat="1" applyFont="1" applyFill="1" applyBorder="1"/>
    <xf numFmtId="0" fontId="4" fillId="0" borderId="1" xfId="0" applyFont="1" applyBorder="1" applyAlignment="1">
      <alignment horizontal="center"/>
    </xf>
    <xf numFmtId="0" fontId="7" fillId="3" borderId="1" xfId="0" applyFont="1" applyFill="1" applyBorder="1" applyAlignment="1">
      <alignment horizontal="center" vertical="center"/>
    </xf>
    <xf numFmtId="0" fontId="7" fillId="3" borderId="1" xfId="0" applyFont="1" applyFill="1" applyBorder="1" applyAlignment="1">
      <alignment horizontal="justify" vertical="center"/>
    </xf>
    <xf numFmtId="0" fontId="4" fillId="0" borderId="0" xfId="0" applyFont="1" applyAlignment="1">
      <alignment vertical="center"/>
    </xf>
    <xf numFmtId="0" fontId="4" fillId="0" borderId="0" xfId="0" applyFont="1" applyAlignment="1">
      <alignment horizontal="left" vertical="center"/>
    </xf>
    <xf numFmtId="0" fontId="9" fillId="2" borderId="1" xfId="0" applyFont="1" applyFill="1" applyBorder="1" applyAlignment="1">
      <alignment horizontal="center" vertical="center"/>
    </xf>
    <xf numFmtId="0" fontId="4" fillId="0" borderId="1" xfId="0" applyFont="1" applyBorder="1" applyAlignment="1">
      <alignment horizontal="justify" vertical="top"/>
    </xf>
    <xf numFmtId="168" fontId="8" fillId="4" borderId="1" xfId="0" applyNumberFormat="1" applyFont="1" applyFill="1" applyBorder="1"/>
    <xf numFmtId="0" fontId="6" fillId="4" borderId="1" xfId="0" applyFont="1" applyFill="1" applyBorder="1" applyAlignment="1">
      <alignment horizontal="center" vertical="center"/>
    </xf>
    <xf numFmtId="168" fontId="3" fillId="4" borderId="1" xfId="0" applyNumberFormat="1" applyFont="1" applyFill="1" applyBorder="1" applyAlignment="1">
      <alignment vertical="center"/>
    </xf>
    <xf numFmtId="0" fontId="11" fillId="0" borderId="1" xfId="0" applyNumberFormat="1" applyFont="1" applyFill="1" applyBorder="1" applyAlignment="1">
      <alignment horizontal="center"/>
    </xf>
    <xf numFmtId="0" fontId="11" fillId="0" borderId="1" xfId="0" applyFont="1" applyFill="1" applyBorder="1"/>
    <xf numFmtId="3" fontId="12" fillId="0" borderId="1" xfId="0" applyNumberFormat="1" applyFont="1" applyFill="1" applyBorder="1" applyAlignment="1">
      <alignment horizontal="right"/>
    </xf>
    <xf numFmtId="3" fontId="4" fillId="0" borderId="0" xfId="0" applyNumberFormat="1" applyFont="1"/>
    <xf numFmtId="0" fontId="13" fillId="0" borderId="0" xfId="0" applyFont="1" applyFill="1" applyAlignment="1">
      <alignment horizontal="center" vertical="center"/>
    </xf>
    <xf numFmtId="0" fontId="14" fillId="0" borderId="0" xfId="0" applyFont="1" applyFill="1"/>
    <xf numFmtId="0" fontId="14" fillId="0" borderId="0" xfId="0" applyFont="1" applyFill="1" applyAlignment="1">
      <alignment vertical="justify"/>
    </xf>
    <xf numFmtId="165" fontId="14" fillId="0" borderId="0" xfId="2" applyFont="1" applyFill="1"/>
    <xf numFmtId="0" fontId="13" fillId="0" borderId="0" xfId="0" quotePrefix="1" applyFont="1" applyFill="1" applyAlignment="1">
      <alignment vertical="justify"/>
    </xf>
    <xf numFmtId="0" fontId="14" fillId="0" borderId="0" xfId="0" quotePrefix="1" applyFont="1" applyFill="1" applyAlignment="1">
      <alignment vertical="justify"/>
    </xf>
    <xf numFmtId="0" fontId="13" fillId="0" borderId="0" xfId="0" applyFont="1" applyFill="1"/>
    <xf numFmtId="0" fontId="13" fillId="0" borderId="1" xfId="0" quotePrefix="1" applyFont="1" applyFill="1" applyBorder="1" applyAlignment="1">
      <alignment vertical="justify"/>
    </xf>
    <xf numFmtId="170" fontId="14" fillId="0" borderId="1" xfId="2" applyNumberFormat="1" applyFont="1" applyFill="1" applyBorder="1"/>
    <xf numFmtId="170" fontId="14" fillId="0" borderId="1" xfId="0" applyNumberFormat="1" applyFont="1" applyFill="1" applyBorder="1"/>
    <xf numFmtId="170" fontId="13" fillId="0" borderId="1" xfId="0" applyNumberFormat="1" applyFont="1" applyFill="1" applyBorder="1"/>
    <xf numFmtId="165" fontId="14" fillId="0" borderId="1" xfId="2" applyFont="1" applyFill="1" applyBorder="1" applyAlignment="1">
      <alignment horizontal="center"/>
    </xf>
    <xf numFmtId="0" fontId="14" fillId="0" borderId="1" xfId="0" applyFont="1" applyFill="1" applyBorder="1" applyAlignment="1">
      <alignment horizontal="center"/>
    </xf>
    <xf numFmtId="0" fontId="14" fillId="0" borderId="1" xfId="0" applyFont="1" applyFill="1" applyBorder="1"/>
    <xf numFmtId="0" fontId="13" fillId="0" borderId="1" xfId="0" applyFont="1" applyFill="1" applyBorder="1" applyAlignment="1">
      <alignment horizontal="center"/>
    </xf>
    <xf numFmtId="3" fontId="0" fillId="0" borderId="1" xfId="0" applyNumberFormat="1" applyBorder="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8" fillId="0" borderId="1" xfId="0" applyFont="1" applyBorder="1" applyAlignment="1">
      <alignment horizontal="center"/>
    </xf>
    <xf numFmtId="168" fontId="4" fillId="0" borderId="1" xfId="0" applyNumberFormat="1" applyFont="1" applyBorder="1" applyAlignment="1">
      <alignment horizontal="justify" vertical="top"/>
    </xf>
    <xf numFmtId="0" fontId="4" fillId="0" borderId="1" xfId="0" applyFont="1" applyBorder="1" applyAlignment="1">
      <alignment horizontal="justify" vertical="top"/>
    </xf>
    <xf numFmtId="0" fontId="3" fillId="4" borderId="1" xfId="0" applyFont="1" applyFill="1" applyBorder="1" applyAlignment="1">
      <alignment horizontal="center" vertical="center"/>
    </xf>
    <xf numFmtId="0" fontId="6" fillId="3" borderId="3" xfId="0" applyFont="1" applyFill="1" applyBorder="1" applyAlignment="1">
      <alignment horizontal="center" vertical="top" wrapText="1"/>
    </xf>
    <xf numFmtId="0" fontId="6" fillId="3" borderId="4" xfId="0" applyFont="1" applyFill="1" applyBorder="1" applyAlignment="1">
      <alignment horizontal="center" vertical="top" wrapText="1"/>
    </xf>
    <xf numFmtId="0" fontId="6" fillId="3" borderId="2" xfId="0" applyFont="1" applyFill="1" applyBorder="1" applyAlignment="1">
      <alignment horizontal="center" vertical="top" wrapText="1"/>
    </xf>
    <xf numFmtId="169" fontId="5" fillId="0" borderId="3" xfId="0" quotePrefix="1" applyNumberFormat="1" applyFont="1" applyFill="1" applyBorder="1" applyAlignment="1">
      <alignment horizontal="left" vertical="justify"/>
    </xf>
    <xf numFmtId="169" fontId="5" fillId="0" borderId="4" xfId="0" quotePrefix="1" applyNumberFormat="1" applyFont="1" applyFill="1" applyBorder="1" applyAlignment="1">
      <alignment horizontal="left" vertical="justify"/>
    </xf>
    <xf numFmtId="169" fontId="5" fillId="0" borderId="2" xfId="0" quotePrefix="1" applyNumberFormat="1" applyFont="1" applyFill="1" applyBorder="1" applyAlignment="1">
      <alignment horizontal="left" vertical="justify"/>
    </xf>
    <xf numFmtId="0" fontId="6" fillId="4" borderId="3"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 xfId="0" applyFont="1" applyFill="1" applyBorder="1" applyAlignment="1">
      <alignment horizontal="center" vertical="top" wrapText="1"/>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2" xfId="0" applyFont="1" applyFill="1" applyBorder="1" applyAlignment="1">
      <alignment horizontal="center" vertical="center"/>
    </xf>
    <xf numFmtId="165" fontId="13" fillId="0" borderId="0" xfId="2" applyFont="1" applyFill="1" applyAlignment="1">
      <alignment horizontal="center" vertical="center"/>
    </xf>
    <xf numFmtId="0" fontId="13" fillId="0" borderId="1" xfId="0" quotePrefix="1" applyFont="1" applyFill="1" applyBorder="1" applyAlignment="1">
      <alignment horizontal="center" vertical="justify"/>
    </xf>
  </cellXfs>
  <cellStyles count="5">
    <cellStyle name="Millares" xfId="2" builtinId="3"/>
    <cellStyle name="Moneda" xfId="1" builtinId="4"/>
    <cellStyle name="Normal" xfId="0" builtinId="0"/>
    <cellStyle name="Normal 2" xfId="4"/>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D27" sqref="D27"/>
    </sheetView>
  </sheetViews>
  <sheetFormatPr baseColWidth="10" defaultRowHeight="15"/>
  <cols>
    <col min="1" max="1" width="42.140625" customWidth="1"/>
    <col min="2" max="2" width="23.5703125" bestFit="1" customWidth="1"/>
    <col min="4" max="4" width="24.140625" bestFit="1" customWidth="1"/>
    <col min="5" max="5" width="15.140625" bestFit="1" customWidth="1"/>
  </cols>
  <sheetData>
    <row r="1" spans="1:5" ht="18">
      <c r="A1" s="7"/>
      <c r="B1" s="7"/>
    </row>
    <row r="2" spans="1:5" ht="18">
      <c r="A2" s="52" t="s">
        <v>18</v>
      </c>
      <c r="B2" s="52"/>
      <c r="C2" s="52"/>
      <c r="D2" s="52"/>
      <c r="E2" s="52"/>
    </row>
    <row r="3" spans="1:5" ht="18">
      <c r="A3" s="52" t="s">
        <v>71</v>
      </c>
      <c r="B3" s="52"/>
      <c r="C3" s="52"/>
      <c r="D3" s="52"/>
      <c r="E3" s="52"/>
    </row>
    <row r="4" spans="1:5" ht="18">
      <c r="A4" s="52" t="s">
        <v>9</v>
      </c>
      <c r="B4" s="52"/>
      <c r="C4" s="52"/>
      <c r="D4" s="52"/>
      <c r="E4" s="52"/>
    </row>
    <row r="5" spans="1:5" ht="18">
      <c r="A5" s="3"/>
      <c r="B5" s="3"/>
    </row>
    <row r="6" spans="1:5">
      <c r="A6" s="56" t="s">
        <v>16</v>
      </c>
      <c r="B6" s="57"/>
      <c r="C6" s="58"/>
      <c r="D6" s="16" t="s">
        <v>17</v>
      </c>
    </row>
    <row r="7" spans="1:5">
      <c r="A7" s="53" t="s">
        <v>97</v>
      </c>
      <c r="B7" s="54"/>
      <c r="C7" s="54"/>
      <c r="D7" s="14">
        <v>173017429468.06335</v>
      </c>
    </row>
    <row r="8" spans="1:5" ht="15" customHeight="1">
      <c r="A8" s="53" t="s">
        <v>98</v>
      </c>
      <c r="B8" s="54"/>
      <c r="C8" s="54"/>
      <c r="D8" s="15">
        <v>17301742946.806335</v>
      </c>
    </row>
    <row r="9" spans="1:5">
      <c r="A9" s="53" t="s">
        <v>99</v>
      </c>
      <c r="B9" s="54"/>
      <c r="C9" s="54"/>
      <c r="D9" s="14">
        <v>929401358</v>
      </c>
    </row>
    <row r="10" spans="1:5" ht="15" customHeight="1">
      <c r="A10" s="53" t="s">
        <v>100</v>
      </c>
      <c r="B10" s="54"/>
      <c r="C10" s="54"/>
      <c r="D10" s="14">
        <v>102000000000</v>
      </c>
    </row>
    <row r="11" spans="1:5" ht="15" customHeight="1">
      <c r="A11" s="53" t="s">
        <v>101</v>
      </c>
      <c r="B11" s="54"/>
      <c r="C11" s="54"/>
      <c r="D11" s="14">
        <v>11900876485.245047</v>
      </c>
    </row>
    <row r="12" spans="1:5">
      <c r="A12" s="53" t="s">
        <v>102</v>
      </c>
      <c r="B12" s="54"/>
      <c r="C12" s="54"/>
      <c r="D12" s="14">
        <v>174382403</v>
      </c>
    </row>
    <row r="13" spans="1:5">
      <c r="A13" s="53" t="s">
        <v>103</v>
      </c>
      <c r="B13" s="54"/>
      <c r="C13" s="54"/>
      <c r="D13" s="14">
        <v>15085574940.843027</v>
      </c>
    </row>
    <row r="14" spans="1:5" ht="15" customHeight="1">
      <c r="A14" s="53" t="s">
        <v>93</v>
      </c>
      <c r="B14" s="54"/>
      <c r="C14" s="54"/>
      <c r="D14" s="14">
        <v>5100460391</v>
      </c>
    </row>
    <row r="15" spans="1:5">
      <c r="A15" s="53" t="s">
        <v>104</v>
      </c>
      <c r="B15" s="54"/>
      <c r="C15" s="54"/>
      <c r="D15" s="14">
        <v>344423376.19999999</v>
      </c>
    </row>
    <row r="16" spans="1:5" ht="15" customHeight="1">
      <c r="A16" s="53" t="s">
        <v>105</v>
      </c>
      <c r="B16" s="54"/>
      <c r="C16" s="54"/>
      <c r="D16" s="14">
        <v>20320750279.134785</v>
      </c>
    </row>
    <row r="17" spans="1:5" ht="15" customHeight="1">
      <c r="A17" s="53" t="s">
        <v>106</v>
      </c>
      <c r="B17" s="54"/>
      <c r="C17" s="54"/>
      <c r="D17" s="14">
        <v>1460485878.6199999</v>
      </c>
    </row>
    <row r="18" spans="1:5" ht="15" customHeight="1">
      <c r="A18" s="53" t="s">
        <v>107</v>
      </c>
      <c r="B18" s="54"/>
      <c r="C18" s="54"/>
      <c r="D18" s="14">
        <v>226230976</v>
      </c>
    </row>
    <row r="19" spans="1:5">
      <c r="A19" s="53" t="s">
        <v>108</v>
      </c>
      <c r="B19" s="54"/>
      <c r="C19" s="54"/>
      <c r="D19" s="14">
        <v>17640952</v>
      </c>
    </row>
    <row r="20" spans="1:5" ht="15" customHeight="1">
      <c r="A20" s="53" t="s">
        <v>109</v>
      </c>
      <c r="B20" s="54"/>
      <c r="C20" s="54"/>
      <c r="D20" s="14">
        <v>49473432</v>
      </c>
      <c r="E20" s="4"/>
    </row>
    <row r="21" spans="1:5" ht="15" customHeight="1">
      <c r="A21" s="53" t="s">
        <v>110</v>
      </c>
      <c r="B21" s="54"/>
      <c r="C21" s="54"/>
      <c r="D21" s="14">
        <v>653067542</v>
      </c>
    </row>
    <row r="22" spans="1:5" ht="15" customHeight="1">
      <c r="A22" s="53" t="s">
        <v>111</v>
      </c>
      <c r="B22" s="54"/>
      <c r="C22" s="54"/>
      <c r="D22" s="14">
        <v>2378124355.9999995</v>
      </c>
    </row>
    <row r="23" spans="1:5">
      <c r="A23" s="53" t="s">
        <v>112</v>
      </c>
      <c r="B23" s="54"/>
      <c r="C23" s="54"/>
      <c r="D23" s="14">
        <v>2759925723.9900007</v>
      </c>
    </row>
    <row r="24" spans="1:5" ht="18" customHeight="1">
      <c r="A24" s="53" t="s">
        <v>113</v>
      </c>
      <c r="B24" s="54"/>
      <c r="C24" s="54"/>
      <c r="D24" s="14">
        <v>9089256482.2026882</v>
      </c>
    </row>
    <row r="25" spans="1:5">
      <c r="A25" s="53" t="s">
        <v>114</v>
      </c>
      <c r="B25" s="54"/>
      <c r="C25" s="54"/>
      <c r="D25" s="14">
        <v>3646430275.4000001</v>
      </c>
    </row>
    <row r="26" spans="1:5">
      <c r="A26" s="53" t="s">
        <v>115</v>
      </c>
      <c r="B26" s="54"/>
      <c r="C26" s="54"/>
      <c r="D26" s="14">
        <v>1203880625.6300001</v>
      </c>
    </row>
    <row r="27" spans="1:5" ht="15" customHeight="1">
      <c r="A27" s="53" t="s">
        <v>116</v>
      </c>
      <c r="B27" s="54"/>
      <c r="C27" s="54"/>
      <c r="D27" s="14">
        <f>(SUM(D7:D23)-D8-D10)*6%</f>
        <v>14065094853.725771</v>
      </c>
    </row>
    <row r="28" spans="1:5" ht="18">
      <c r="A28" s="55" t="s">
        <v>68</v>
      </c>
      <c r="B28" s="55"/>
      <c r="C28" s="55"/>
      <c r="D28" s="27">
        <f>SUM(D7:D27)</f>
        <v>381724652745.86102</v>
      </c>
    </row>
    <row r="31" spans="1:5">
      <c r="A31" s="50" t="s">
        <v>70</v>
      </c>
      <c r="B31" s="51"/>
      <c r="C31" s="51"/>
      <c r="D31" s="17">
        <v>6000000000</v>
      </c>
    </row>
  </sheetData>
  <mergeCells count="27">
    <mergeCell ref="A6:C6"/>
    <mergeCell ref="A7:C7"/>
    <mergeCell ref="A8:C8"/>
    <mergeCell ref="A9:C9"/>
    <mergeCell ref="A10:C10"/>
    <mergeCell ref="A23:C23"/>
    <mergeCell ref="A14:C14"/>
    <mergeCell ref="A15:C15"/>
    <mergeCell ref="A16:C16"/>
    <mergeCell ref="A17:C17"/>
    <mergeCell ref="A18:C18"/>
    <mergeCell ref="A31:C31"/>
    <mergeCell ref="A2:E2"/>
    <mergeCell ref="A3:E3"/>
    <mergeCell ref="A4:E4"/>
    <mergeCell ref="A24:C24"/>
    <mergeCell ref="A25:C25"/>
    <mergeCell ref="A26:C26"/>
    <mergeCell ref="A27:C27"/>
    <mergeCell ref="A28:C28"/>
    <mergeCell ref="A19:C19"/>
    <mergeCell ref="A20:C20"/>
    <mergeCell ref="A21:C21"/>
    <mergeCell ref="A22:C22"/>
    <mergeCell ref="A11:C11"/>
    <mergeCell ref="A12:C12"/>
    <mergeCell ref="A13:C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1"/>
  <sheetViews>
    <sheetView topLeftCell="A34" workbookViewId="0">
      <selection activeCell="C42" sqref="C42"/>
    </sheetView>
  </sheetViews>
  <sheetFormatPr baseColWidth="10" defaultRowHeight="14.25"/>
  <cols>
    <col min="1" max="1" width="24" style="11" bestFit="1" customWidth="1"/>
    <col min="2" max="2" width="68" style="5" customWidth="1"/>
    <col min="3" max="3" width="16.5703125" style="5" bestFit="1" customWidth="1"/>
    <col min="4" max="16384" width="11.42578125" style="5"/>
  </cols>
  <sheetData>
    <row r="2" spans="1:3" ht="18">
      <c r="A2" s="52" t="s">
        <v>18</v>
      </c>
      <c r="B2" s="52"/>
      <c r="C2" s="52"/>
    </row>
    <row r="3" spans="1:3" ht="18">
      <c r="A3" s="52" t="s">
        <v>69</v>
      </c>
      <c r="B3" s="52"/>
      <c r="C3" s="52"/>
    </row>
    <row r="4" spans="1:3" ht="18">
      <c r="A4" s="52" t="s">
        <v>9</v>
      </c>
      <c r="B4" s="52"/>
      <c r="C4" s="52"/>
    </row>
    <row r="7" spans="1:3" ht="15">
      <c r="A7" s="30">
        <v>30601011</v>
      </c>
      <c r="B7" s="31" t="s">
        <v>48</v>
      </c>
      <c r="C7" s="32">
        <v>1022321029.6376811</v>
      </c>
    </row>
    <row r="8" spans="1:3" ht="15">
      <c r="A8" s="30">
        <v>30601011</v>
      </c>
      <c r="B8" s="31" t="s">
        <v>50</v>
      </c>
      <c r="C8" s="32">
        <v>1814328514.4927535</v>
      </c>
    </row>
    <row r="9" spans="1:3" ht="15">
      <c r="A9" s="30">
        <v>30601011</v>
      </c>
      <c r="B9" s="31" t="s">
        <v>55</v>
      </c>
      <c r="C9" s="32">
        <v>2078115942.0289855</v>
      </c>
    </row>
    <row r="10" spans="1:3" ht="15">
      <c r="A10" s="30">
        <v>30601011</v>
      </c>
      <c r="B10" s="31" t="s">
        <v>54</v>
      </c>
      <c r="C10" s="32">
        <v>2405000000</v>
      </c>
    </row>
    <row r="11" spans="1:3" ht="15">
      <c r="A11" s="30">
        <v>30601011</v>
      </c>
      <c r="B11" s="31" t="s">
        <v>11</v>
      </c>
      <c r="C11" s="32">
        <v>3399066306</v>
      </c>
    </row>
    <row r="12" spans="1:3" ht="15">
      <c r="A12" s="30">
        <v>30601011</v>
      </c>
      <c r="B12" s="31" t="s">
        <v>52</v>
      </c>
      <c r="C12" s="32">
        <v>3747884662.826087</v>
      </c>
    </row>
    <row r="13" spans="1:3" ht="15">
      <c r="A13" s="30">
        <v>30601011</v>
      </c>
      <c r="B13" s="31" t="s">
        <v>13</v>
      </c>
      <c r="C13" s="32">
        <v>4867581994</v>
      </c>
    </row>
    <row r="14" spans="1:3" ht="15">
      <c r="A14" s="30">
        <v>30601011</v>
      </c>
      <c r="B14" s="31" t="s">
        <v>49</v>
      </c>
      <c r="C14" s="32">
        <v>6216502760</v>
      </c>
    </row>
    <row r="15" spans="1:3" ht="15">
      <c r="A15" s="30">
        <v>30601011</v>
      </c>
      <c r="B15" s="31" t="s">
        <v>47</v>
      </c>
      <c r="C15" s="32">
        <v>6244920271.6800003</v>
      </c>
    </row>
    <row r="16" spans="1:3" ht="15">
      <c r="A16" s="30">
        <v>30601011</v>
      </c>
      <c r="B16" s="31" t="s">
        <v>127</v>
      </c>
      <c r="C16" s="32">
        <v>7643786389.556962</v>
      </c>
    </row>
    <row r="17" spans="1:3" ht="15">
      <c r="A17" s="30">
        <v>30601011</v>
      </c>
      <c r="B17" s="31" t="s">
        <v>14</v>
      </c>
      <c r="C17" s="32">
        <v>10400622848.91</v>
      </c>
    </row>
    <row r="18" spans="1:3" ht="15">
      <c r="A18" s="30">
        <v>30601011</v>
      </c>
      <c r="B18" s="31" t="s">
        <v>56</v>
      </c>
      <c r="C18" s="32">
        <v>10751016627.977777</v>
      </c>
    </row>
    <row r="19" spans="1:3" ht="15">
      <c r="A19" s="30">
        <v>30601011</v>
      </c>
      <c r="B19" s="31" t="s">
        <v>12</v>
      </c>
      <c r="C19" s="32">
        <v>10978200178</v>
      </c>
    </row>
    <row r="20" spans="1:3" ht="15">
      <c r="A20" s="30">
        <v>30601011</v>
      </c>
      <c r="B20" s="31" t="s">
        <v>128</v>
      </c>
      <c r="C20" s="32">
        <v>12376353836.279709</v>
      </c>
    </row>
    <row r="21" spans="1:3" ht="15">
      <c r="A21" s="30">
        <v>30601011</v>
      </c>
      <c r="B21" s="31" t="s">
        <v>53</v>
      </c>
      <c r="C21" s="32">
        <v>13039422442.536232</v>
      </c>
    </row>
    <row r="22" spans="1:3" ht="15">
      <c r="A22" s="30">
        <v>30601011</v>
      </c>
      <c r="B22" s="31" t="s">
        <v>51</v>
      </c>
      <c r="C22" s="32">
        <v>14663023505.254349</v>
      </c>
    </row>
    <row r="23" spans="1:3" ht="15">
      <c r="A23" s="30">
        <v>30601021</v>
      </c>
      <c r="B23" s="31" t="s">
        <v>129</v>
      </c>
      <c r="C23" s="32">
        <v>219518928.94736841</v>
      </c>
    </row>
    <row r="24" spans="1:3" ht="15">
      <c r="A24" s="30">
        <v>30601021</v>
      </c>
      <c r="B24" s="31" t="s">
        <v>58</v>
      </c>
      <c r="C24" s="32">
        <v>1351942592.5925927</v>
      </c>
    </row>
    <row r="25" spans="1:3" ht="15">
      <c r="A25" s="30">
        <v>30601021</v>
      </c>
      <c r="B25" s="31" t="s">
        <v>57</v>
      </c>
      <c r="C25" s="32">
        <v>1720172744.7959185</v>
      </c>
    </row>
    <row r="26" spans="1:3" ht="15">
      <c r="A26" s="30">
        <v>30601021</v>
      </c>
      <c r="B26" s="31" t="s">
        <v>130</v>
      </c>
      <c r="C26" s="32">
        <v>3235371098</v>
      </c>
    </row>
    <row r="27" spans="1:3" ht="15">
      <c r="A27" s="30">
        <v>30602011</v>
      </c>
      <c r="B27" s="31" t="s">
        <v>131</v>
      </c>
      <c r="C27" s="32">
        <v>3278427302.536232</v>
      </c>
    </row>
    <row r="28" spans="1:3" ht="15">
      <c r="A28" s="30">
        <v>30602021</v>
      </c>
      <c r="B28" s="31" t="s">
        <v>132</v>
      </c>
      <c r="C28" s="32">
        <v>281666666.66666669</v>
      </c>
    </row>
    <row r="29" spans="1:3" ht="15">
      <c r="A29" s="30">
        <v>30603011</v>
      </c>
      <c r="B29" s="31" t="s">
        <v>133</v>
      </c>
      <c r="C29" s="32">
        <v>92423041.428571433</v>
      </c>
    </row>
    <row r="30" spans="1:3" ht="15">
      <c r="A30" s="30">
        <v>30603011</v>
      </c>
      <c r="B30" s="31" t="s">
        <v>134</v>
      </c>
      <c r="C30" s="32">
        <v>795820194.70588231</v>
      </c>
    </row>
    <row r="31" spans="1:3" ht="15">
      <c r="A31" s="30">
        <v>30603991</v>
      </c>
      <c r="B31" s="31" t="s">
        <v>15</v>
      </c>
      <c r="C31" s="32">
        <v>79429773</v>
      </c>
    </row>
    <row r="32" spans="1:3" ht="15">
      <c r="A32" s="30">
        <v>30604021</v>
      </c>
      <c r="B32" s="31" t="s">
        <v>59</v>
      </c>
      <c r="C32" s="32">
        <v>11130000000</v>
      </c>
    </row>
    <row r="33" spans="1:3" ht="15">
      <c r="A33" s="30">
        <v>30604031</v>
      </c>
      <c r="B33" s="31" t="s">
        <v>60</v>
      </c>
      <c r="C33" s="32">
        <v>13730461621.594202</v>
      </c>
    </row>
    <row r="34" spans="1:3" ht="15">
      <c r="A34" s="30">
        <v>30701011</v>
      </c>
      <c r="B34" s="31" t="s">
        <v>61</v>
      </c>
      <c r="C34" s="32">
        <v>461282051.28205127</v>
      </c>
    </row>
    <row r="35" spans="1:3" ht="15">
      <c r="A35" s="30">
        <v>30701011</v>
      </c>
      <c r="B35" s="31" t="s">
        <v>62</v>
      </c>
      <c r="C35" s="32">
        <v>1231718285.8974359</v>
      </c>
    </row>
    <row r="36" spans="1:3" ht="15">
      <c r="A36" s="30">
        <v>30701011</v>
      </c>
      <c r="B36" s="31" t="s">
        <v>65</v>
      </c>
      <c r="C36" s="32">
        <v>1748665288.4615386</v>
      </c>
    </row>
    <row r="37" spans="1:3" ht="15">
      <c r="A37" s="30">
        <v>30701011</v>
      </c>
      <c r="B37" s="31" t="s">
        <v>66</v>
      </c>
      <c r="C37" s="32">
        <v>4880475635</v>
      </c>
    </row>
    <row r="38" spans="1:3" ht="15">
      <c r="A38" s="30">
        <v>30701011</v>
      </c>
      <c r="B38" s="31" t="s">
        <v>64</v>
      </c>
      <c r="C38" s="32">
        <v>6917416366.5384617</v>
      </c>
    </row>
    <row r="39" spans="1:3" ht="15">
      <c r="A39" s="30">
        <v>30701011</v>
      </c>
      <c r="B39" s="31" t="s">
        <v>63</v>
      </c>
      <c r="C39" s="32">
        <v>8690644413.5897446</v>
      </c>
    </row>
    <row r="40" spans="1:3" ht="15">
      <c r="A40" s="30">
        <v>30801011</v>
      </c>
      <c r="B40" s="31" t="s">
        <v>67</v>
      </c>
      <c r="C40" s="32">
        <v>1523846153.8461537</v>
      </c>
    </row>
    <row r="41" spans="1:3">
      <c r="C41" s="33">
        <f>SUM(C7:C40)</f>
        <v>173017429468.06339</v>
      </c>
    </row>
  </sheetData>
  <mergeCells count="3">
    <mergeCell ref="A2:C2"/>
    <mergeCell ref="A3:C3"/>
    <mergeCell ref="A4:C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1"/>
  <sheetViews>
    <sheetView workbookViewId="0">
      <selection activeCell="D20" sqref="D20"/>
    </sheetView>
  </sheetViews>
  <sheetFormatPr baseColWidth="10" defaultRowHeight="15"/>
  <cols>
    <col min="1" max="1" width="54" customWidth="1"/>
    <col min="2" max="2" width="28.42578125" customWidth="1"/>
    <col min="4" max="4" width="22.5703125" bestFit="1" customWidth="1"/>
  </cols>
  <sheetData>
    <row r="2" spans="1:4" ht="15" customHeight="1">
      <c r="A2" s="52" t="s">
        <v>18</v>
      </c>
      <c r="B2" s="52"/>
      <c r="C2" s="52"/>
      <c r="D2" s="52"/>
    </row>
    <row r="3" spans="1:4" ht="18">
      <c r="A3" s="52" t="s">
        <v>71</v>
      </c>
      <c r="B3" s="52"/>
      <c r="C3" s="52"/>
      <c r="D3" s="52"/>
    </row>
    <row r="4" spans="1:4" ht="18">
      <c r="A4" s="52" t="s">
        <v>72</v>
      </c>
      <c r="B4" s="52"/>
      <c r="C4" s="52"/>
      <c r="D4" s="52"/>
    </row>
    <row r="7" spans="1:4">
      <c r="A7" s="62" t="s">
        <v>16</v>
      </c>
      <c r="B7" s="63"/>
      <c r="C7" s="64"/>
      <c r="D7" s="28" t="s">
        <v>17</v>
      </c>
    </row>
    <row r="8" spans="1:4" ht="18" customHeight="1">
      <c r="A8" s="59" t="s">
        <v>117</v>
      </c>
      <c r="B8" s="60"/>
      <c r="C8" s="61"/>
      <c r="D8" s="18">
        <v>3357287000</v>
      </c>
    </row>
    <row r="9" spans="1:4" ht="15" customHeight="1">
      <c r="A9" s="59" t="s">
        <v>118</v>
      </c>
      <c r="B9" s="60"/>
      <c r="C9" s="61"/>
      <c r="D9" s="18">
        <v>2762000000</v>
      </c>
    </row>
    <row r="10" spans="1:4" ht="15" customHeight="1">
      <c r="A10" s="59" t="s">
        <v>119</v>
      </c>
      <c r="B10" s="60"/>
      <c r="C10" s="61"/>
      <c r="D10" s="18">
        <v>276200000</v>
      </c>
    </row>
    <row r="11" spans="1:4" ht="24.75" customHeight="1">
      <c r="A11" s="59" t="s">
        <v>120</v>
      </c>
      <c r="B11" s="60"/>
      <c r="C11" s="61"/>
      <c r="D11" s="19">
        <v>98572823</v>
      </c>
    </row>
    <row r="12" spans="1:4" ht="15" customHeight="1">
      <c r="A12" s="59" t="s">
        <v>121</v>
      </c>
      <c r="B12" s="60"/>
      <c r="C12" s="61"/>
      <c r="D12" s="19">
        <v>43100651.960000001</v>
      </c>
    </row>
    <row r="13" spans="1:4" ht="15" customHeight="1">
      <c r="A13" s="59" t="s">
        <v>122</v>
      </c>
      <c r="B13" s="60"/>
      <c r="C13" s="61"/>
      <c r="D13" s="19">
        <v>34538283</v>
      </c>
    </row>
    <row r="14" spans="1:4" ht="15" customHeight="1">
      <c r="A14" s="59" t="s">
        <v>123</v>
      </c>
      <c r="B14" s="60"/>
      <c r="C14" s="61"/>
      <c r="D14" s="19">
        <v>102989926</v>
      </c>
    </row>
    <row r="15" spans="1:4" ht="15" customHeight="1">
      <c r="A15" s="59" t="s">
        <v>124</v>
      </c>
      <c r="B15" s="60"/>
      <c r="C15" s="61"/>
      <c r="D15" s="19">
        <v>830337518.51999998</v>
      </c>
    </row>
    <row r="16" spans="1:4" ht="15" customHeight="1">
      <c r="A16" s="59" t="s">
        <v>153</v>
      </c>
      <c r="B16" s="60"/>
      <c r="C16" s="61"/>
      <c r="D16" s="19">
        <v>60000000</v>
      </c>
    </row>
    <row r="17" spans="1:4" ht="15" customHeight="1">
      <c r="A17" s="59" t="s">
        <v>125</v>
      </c>
      <c r="B17" s="60"/>
      <c r="C17" s="61"/>
      <c r="D17" s="19">
        <v>24121634</v>
      </c>
    </row>
    <row r="18" spans="1:4" ht="15" customHeight="1">
      <c r="A18" s="59" t="s">
        <v>126</v>
      </c>
      <c r="B18" s="60"/>
      <c r="C18" s="61"/>
      <c r="D18" s="19">
        <v>50000000</v>
      </c>
    </row>
    <row r="19" spans="1:4" ht="15" customHeight="1">
      <c r="A19" s="59" t="s">
        <v>115</v>
      </c>
      <c r="B19" s="60"/>
      <c r="C19" s="61"/>
      <c r="D19" s="19">
        <v>10000000</v>
      </c>
    </row>
    <row r="20" spans="1:4">
      <c r="A20" s="59" t="s">
        <v>116</v>
      </c>
      <c r="B20" s="60"/>
      <c r="C20" s="61"/>
      <c r="D20" s="19">
        <f>(SUM(D8:D18)-D10)*6%</f>
        <v>441776870.18879998</v>
      </c>
    </row>
    <row r="21" spans="1:4" ht="18">
      <c r="A21" s="65" t="s">
        <v>68</v>
      </c>
      <c r="B21" s="66"/>
      <c r="C21" s="67"/>
      <c r="D21" s="29">
        <f>SUM(D8:D20)</f>
        <v>8090924706.6687994</v>
      </c>
    </row>
  </sheetData>
  <mergeCells count="18">
    <mergeCell ref="A21:C21"/>
    <mergeCell ref="A8:C8"/>
    <mergeCell ref="A9:C9"/>
    <mergeCell ref="A20:C20"/>
    <mergeCell ref="A17:C17"/>
    <mergeCell ref="A18:C18"/>
    <mergeCell ref="A19:C19"/>
    <mergeCell ref="A2:D2"/>
    <mergeCell ref="A3:D3"/>
    <mergeCell ref="A4:D4"/>
    <mergeCell ref="A15:C15"/>
    <mergeCell ref="A16:C16"/>
    <mergeCell ref="A10:C10"/>
    <mergeCell ref="A11:C11"/>
    <mergeCell ref="A12:C12"/>
    <mergeCell ref="A13:C13"/>
    <mergeCell ref="A14:C14"/>
    <mergeCell ref="A7:C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B9" sqref="B9"/>
    </sheetView>
  </sheetViews>
  <sheetFormatPr baseColWidth="10" defaultRowHeight="15"/>
  <cols>
    <col min="1" max="1" width="42.7109375" customWidth="1"/>
    <col min="2" max="2" width="38.42578125" bestFit="1" customWidth="1"/>
    <col min="3" max="3" width="29.85546875" bestFit="1" customWidth="1"/>
    <col min="4" max="4" width="34.5703125" bestFit="1" customWidth="1"/>
    <col min="5" max="5" width="35.28515625" bestFit="1" customWidth="1"/>
    <col min="6" max="6" width="22" bestFit="1" customWidth="1"/>
  </cols>
  <sheetData>
    <row r="1" spans="1:6" ht="18">
      <c r="A1" s="52" t="s">
        <v>18</v>
      </c>
      <c r="B1" s="52"/>
      <c r="C1" s="52"/>
      <c r="D1" s="52"/>
    </row>
    <row r="2" spans="1:6" ht="18">
      <c r="A2" s="52" t="s">
        <v>139</v>
      </c>
      <c r="B2" s="52"/>
      <c r="C2" s="52"/>
      <c r="D2" s="52"/>
    </row>
    <row r="3" spans="1:6" ht="18">
      <c r="A3" s="52" t="s">
        <v>72</v>
      </c>
      <c r="B3" s="52"/>
      <c r="C3" s="52"/>
      <c r="D3" s="52"/>
    </row>
    <row r="5" spans="1:6" ht="15.75">
      <c r="A5" s="34" t="s">
        <v>135</v>
      </c>
      <c r="B5" s="68" t="s">
        <v>136</v>
      </c>
      <c r="C5" s="68"/>
      <c r="D5" s="68"/>
      <c r="E5" s="68"/>
      <c r="F5" s="35"/>
    </row>
    <row r="6" spans="1:6" ht="15.75">
      <c r="A6" s="36"/>
      <c r="B6" s="37"/>
      <c r="C6" s="37"/>
      <c r="D6" s="35"/>
      <c r="E6" s="35"/>
      <c r="F6" s="35"/>
    </row>
    <row r="7" spans="1:6" ht="15.75">
      <c r="A7" s="38"/>
      <c r="B7" s="45" t="s">
        <v>73</v>
      </c>
      <c r="C7" s="45" t="s">
        <v>74</v>
      </c>
      <c r="D7" s="46" t="s">
        <v>75</v>
      </c>
      <c r="E7" s="47" t="s">
        <v>76</v>
      </c>
      <c r="F7" s="48" t="s">
        <v>137</v>
      </c>
    </row>
    <row r="8" spans="1:6" ht="15.75">
      <c r="A8" s="39"/>
      <c r="B8" s="37"/>
      <c r="C8" s="37"/>
      <c r="D8" s="35"/>
      <c r="E8" s="35"/>
      <c r="F8" s="40"/>
    </row>
    <row r="9" spans="1:6" ht="15.75">
      <c r="A9" s="41" t="s">
        <v>117</v>
      </c>
      <c r="B9" s="42">
        <v>2034000000</v>
      </c>
      <c r="C9" s="42">
        <v>1057000000</v>
      </c>
      <c r="D9" s="42">
        <v>266287000</v>
      </c>
      <c r="E9" s="43">
        <v>0</v>
      </c>
      <c r="F9" s="44">
        <f>+B9+C9+D9+E9</f>
        <v>3357287000</v>
      </c>
    </row>
    <row r="10" spans="1:6" ht="15.75">
      <c r="A10" s="41" t="s">
        <v>118</v>
      </c>
      <c r="B10" s="42">
        <v>2579000000</v>
      </c>
      <c r="C10" s="42">
        <v>0</v>
      </c>
      <c r="D10" s="42"/>
      <c r="E10" s="42">
        <v>183000000</v>
      </c>
      <c r="F10" s="44">
        <f>+B10+C10+D10+E10</f>
        <v>2762000000</v>
      </c>
    </row>
    <row r="11" spans="1:6" ht="15.75">
      <c r="A11" s="69" t="s">
        <v>138</v>
      </c>
      <c r="B11" s="69"/>
      <c r="C11" s="69"/>
      <c r="D11" s="69"/>
      <c r="E11" s="69"/>
      <c r="F11" s="44">
        <f>+F9+F10</f>
        <v>6119287000</v>
      </c>
    </row>
  </sheetData>
  <mergeCells count="5">
    <mergeCell ref="B5:E5"/>
    <mergeCell ref="A11:E11"/>
    <mergeCell ref="A1:D1"/>
    <mergeCell ref="A2:D2"/>
    <mergeCell ref="A3: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0"/>
  <sheetViews>
    <sheetView tabSelected="1" workbookViewId="0">
      <selection activeCell="G12" sqref="G12"/>
    </sheetView>
  </sheetViews>
  <sheetFormatPr baseColWidth="10" defaultRowHeight="15"/>
  <cols>
    <col min="2" max="2" width="16.140625" bestFit="1" customWidth="1"/>
    <col min="3" max="3" width="10.5703125" bestFit="1" customWidth="1"/>
    <col min="4" max="4" width="10" bestFit="1" customWidth="1"/>
    <col min="5" max="5" width="19.140625" bestFit="1" customWidth="1"/>
    <col min="6" max="6" width="25.85546875" bestFit="1" customWidth="1"/>
    <col min="7" max="7" width="16.140625" bestFit="1" customWidth="1"/>
    <col min="8" max="8" width="23.5703125" bestFit="1" customWidth="1"/>
    <col min="9" max="9" width="40" bestFit="1" customWidth="1"/>
  </cols>
  <sheetData>
    <row r="2" spans="2:9" ht="18">
      <c r="B2" s="52" t="s">
        <v>18</v>
      </c>
      <c r="C2" s="52"/>
      <c r="D2" s="52"/>
      <c r="E2" s="52"/>
      <c r="F2" s="52"/>
      <c r="G2" s="52"/>
      <c r="H2" s="52"/>
    </row>
    <row r="3" spans="2:9" ht="18">
      <c r="B3" s="52" t="s">
        <v>88</v>
      </c>
      <c r="C3" s="52"/>
      <c r="D3" s="52"/>
      <c r="E3" s="52"/>
      <c r="F3" s="52"/>
      <c r="G3" s="52"/>
      <c r="H3" s="52"/>
    </row>
    <row r="4" spans="2:9" ht="18">
      <c r="B4" s="52" t="s">
        <v>9</v>
      </c>
      <c r="C4" s="52"/>
      <c r="D4" s="52"/>
      <c r="E4" s="52"/>
      <c r="F4" s="52"/>
      <c r="G4" s="52"/>
      <c r="H4" s="52"/>
    </row>
    <row r="5" spans="2:9">
      <c r="B5" s="1"/>
      <c r="C5" s="1"/>
      <c r="D5" s="1"/>
      <c r="F5" s="2"/>
    </row>
    <row r="6" spans="2:9">
      <c r="B6" s="1"/>
      <c r="C6" s="1"/>
      <c r="D6" s="1"/>
      <c r="E6" s="1"/>
      <c r="F6" s="2"/>
    </row>
    <row r="7" spans="2:9" ht="45">
      <c r="B7" s="21" t="s">
        <v>0</v>
      </c>
      <c r="C7" s="21" t="s">
        <v>1</v>
      </c>
      <c r="D7" s="21" t="s">
        <v>2</v>
      </c>
      <c r="E7" s="21" t="s">
        <v>3</v>
      </c>
      <c r="F7" s="21" t="s">
        <v>4</v>
      </c>
      <c r="G7" s="22" t="s">
        <v>19</v>
      </c>
      <c r="H7" s="21" t="s">
        <v>42</v>
      </c>
      <c r="I7" s="21" t="s">
        <v>154</v>
      </c>
    </row>
    <row r="8" spans="2:9">
      <c r="B8" s="8" t="s">
        <v>24</v>
      </c>
      <c r="C8" s="9">
        <v>2006</v>
      </c>
      <c r="D8" s="25" t="s">
        <v>140</v>
      </c>
      <c r="E8" s="9" t="s">
        <v>25</v>
      </c>
      <c r="F8" s="8" t="s">
        <v>5</v>
      </c>
      <c r="G8" s="10">
        <v>44756</v>
      </c>
      <c r="H8" s="20" t="s">
        <v>77</v>
      </c>
      <c r="I8" s="49">
        <v>60000000</v>
      </c>
    </row>
    <row r="9" spans="2:9">
      <c r="B9" s="8" t="s">
        <v>24</v>
      </c>
      <c r="C9" s="9">
        <v>2006</v>
      </c>
      <c r="D9" s="25" t="s">
        <v>141</v>
      </c>
      <c r="E9" s="9" t="s">
        <v>25</v>
      </c>
      <c r="F9" s="8" t="s">
        <v>5</v>
      </c>
      <c r="G9" s="10">
        <v>44756</v>
      </c>
      <c r="H9" s="20" t="s">
        <v>77</v>
      </c>
      <c r="I9" s="49">
        <v>60000000</v>
      </c>
    </row>
    <row r="10" spans="2:9">
      <c r="B10" s="8" t="s">
        <v>26</v>
      </c>
      <c r="C10" s="9">
        <v>2006</v>
      </c>
      <c r="D10" s="25" t="s">
        <v>142</v>
      </c>
      <c r="E10" s="9" t="s">
        <v>27</v>
      </c>
      <c r="F10" s="8" t="s">
        <v>28</v>
      </c>
      <c r="G10" s="10">
        <v>44756</v>
      </c>
      <c r="H10" s="20" t="s">
        <v>78</v>
      </c>
      <c r="I10" s="49">
        <v>70000000</v>
      </c>
    </row>
    <row r="11" spans="2:9">
      <c r="B11" s="8" t="s">
        <v>29</v>
      </c>
      <c r="C11" s="9">
        <v>2010</v>
      </c>
      <c r="D11" s="25" t="s">
        <v>143</v>
      </c>
      <c r="E11" s="9" t="s">
        <v>23</v>
      </c>
      <c r="F11" s="8" t="s">
        <v>30</v>
      </c>
      <c r="G11" s="10">
        <v>44756</v>
      </c>
      <c r="H11" s="20" t="s">
        <v>79</v>
      </c>
      <c r="I11" s="49">
        <v>60000000</v>
      </c>
    </row>
    <row r="12" spans="2:9">
      <c r="B12" s="8" t="s">
        <v>22</v>
      </c>
      <c r="C12" s="9">
        <v>2011</v>
      </c>
      <c r="D12" s="25" t="s">
        <v>144</v>
      </c>
      <c r="E12" s="9" t="s">
        <v>31</v>
      </c>
      <c r="F12" s="8" t="s">
        <v>32</v>
      </c>
      <c r="G12" s="10">
        <v>44758</v>
      </c>
      <c r="H12" s="20" t="s">
        <v>80</v>
      </c>
      <c r="I12" s="49">
        <v>25000000</v>
      </c>
    </row>
    <row r="13" spans="2:9">
      <c r="B13" s="8" t="s">
        <v>29</v>
      </c>
      <c r="C13" s="9">
        <v>2012</v>
      </c>
      <c r="D13" s="25" t="s">
        <v>145</v>
      </c>
      <c r="E13" s="9" t="s">
        <v>31</v>
      </c>
      <c r="F13" s="8" t="s">
        <v>33</v>
      </c>
      <c r="G13" s="10">
        <v>44756</v>
      </c>
      <c r="H13" s="20" t="s">
        <v>81</v>
      </c>
      <c r="I13" s="49">
        <v>40000000</v>
      </c>
    </row>
    <row r="14" spans="2:9">
      <c r="B14" s="8" t="s">
        <v>22</v>
      </c>
      <c r="C14" s="9">
        <v>2012</v>
      </c>
      <c r="D14" s="25" t="s">
        <v>146</v>
      </c>
      <c r="E14" s="9" t="s">
        <v>21</v>
      </c>
      <c r="F14" s="8" t="s">
        <v>6</v>
      </c>
      <c r="G14" s="10">
        <v>44796</v>
      </c>
      <c r="H14" s="20" t="s">
        <v>82</v>
      </c>
      <c r="I14" s="49">
        <v>45000000</v>
      </c>
    </row>
    <row r="15" spans="2:9">
      <c r="B15" s="8" t="s">
        <v>22</v>
      </c>
      <c r="C15" s="9">
        <v>2018</v>
      </c>
      <c r="D15" s="25" t="s">
        <v>147</v>
      </c>
      <c r="E15" s="9" t="s">
        <v>21</v>
      </c>
      <c r="F15" s="8" t="s">
        <v>34</v>
      </c>
      <c r="G15" s="10">
        <v>44891</v>
      </c>
      <c r="H15" s="20" t="s">
        <v>83</v>
      </c>
      <c r="I15" s="49">
        <v>85000000</v>
      </c>
    </row>
    <row r="16" spans="2:9">
      <c r="B16" s="8" t="s">
        <v>22</v>
      </c>
      <c r="C16" s="9">
        <v>2018</v>
      </c>
      <c r="D16" s="25" t="s">
        <v>148</v>
      </c>
      <c r="E16" s="9" t="s">
        <v>21</v>
      </c>
      <c r="F16" s="8" t="s">
        <v>34</v>
      </c>
      <c r="G16" s="10">
        <v>44891</v>
      </c>
      <c r="H16" s="20" t="s">
        <v>83</v>
      </c>
      <c r="I16" s="49">
        <v>85000000</v>
      </c>
    </row>
    <row r="17" spans="2:9">
      <c r="B17" s="8" t="s">
        <v>20</v>
      </c>
      <c r="C17" s="9">
        <v>2018</v>
      </c>
      <c r="D17" s="25" t="s">
        <v>149</v>
      </c>
      <c r="E17" s="9" t="s">
        <v>31</v>
      </c>
      <c r="F17" s="8" t="s">
        <v>35</v>
      </c>
      <c r="G17" s="10">
        <v>44921</v>
      </c>
      <c r="H17" s="20" t="s">
        <v>84</v>
      </c>
      <c r="I17" s="49">
        <v>125000000</v>
      </c>
    </row>
    <row r="18" spans="2:9">
      <c r="B18" s="8" t="s">
        <v>36</v>
      </c>
      <c r="C18" s="9">
        <v>2013</v>
      </c>
      <c r="D18" s="25" t="s">
        <v>150</v>
      </c>
      <c r="E18" s="9" t="s">
        <v>37</v>
      </c>
      <c r="F18" s="8" t="s">
        <v>7</v>
      </c>
      <c r="G18" s="10">
        <v>44812</v>
      </c>
      <c r="H18" s="20" t="s">
        <v>85</v>
      </c>
      <c r="I18" s="49">
        <v>3100000</v>
      </c>
    </row>
    <row r="19" spans="2:9">
      <c r="B19" s="8" t="s">
        <v>38</v>
      </c>
      <c r="C19" s="9">
        <v>2019</v>
      </c>
      <c r="D19" s="25" t="s">
        <v>151</v>
      </c>
      <c r="E19" s="9" t="s">
        <v>39</v>
      </c>
      <c r="F19" s="8" t="s">
        <v>8</v>
      </c>
      <c r="G19" s="10">
        <v>44918</v>
      </c>
      <c r="H19" s="20" t="s">
        <v>86</v>
      </c>
      <c r="I19" s="49">
        <v>150000000</v>
      </c>
    </row>
    <row r="20" spans="2:9">
      <c r="B20" s="8" t="s">
        <v>29</v>
      </c>
      <c r="C20" s="9">
        <v>2019</v>
      </c>
      <c r="D20" s="25" t="s">
        <v>152</v>
      </c>
      <c r="E20" s="9" t="s">
        <v>40</v>
      </c>
      <c r="F20" s="8" t="s">
        <v>41</v>
      </c>
      <c r="G20" s="10">
        <v>44957</v>
      </c>
      <c r="H20" s="20" t="s">
        <v>87</v>
      </c>
      <c r="I20" s="49">
        <v>175000000</v>
      </c>
    </row>
  </sheetData>
  <mergeCells count="3">
    <mergeCell ref="B2:H2"/>
    <mergeCell ref="B3:H3"/>
    <mergeCell ref="B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
  <sheetViews>
    <sheetView workbookViewId="0">
      <selection activeCell="E8" sqref="E8"/>
    </sheetView>
  </sheetViews>
  <sheetFormatPr baseColWidth="10" defaultRowHeight="15"/>
  <cols>
    <col min="2" max="2" width="47.42578125" customWidth="1"/>
    <col min="3" max="3" width="10" bestFit="1" customWidth="1"/>
    <col min="4" max="4" width="7" bestFit="1" customWidth="1"/>
    <col min="5" max="5" width="48.5703125" bestFit="1" customWidth="1"/>
    <col min="6" max="6" width="19.5703125" bestFit="1" customWidth="1"/>
  </cols>
  <sheetData>
    <row r="2" spans="1:9" ht="18">
      <c r="B2" s="52" t="s">
        <v>18</v>
      </c>
      <c r="C2" s="52"/>
      <c r="D2" s="52"/>
      <c r="E2" s="52"/>
      <c r="F2" s="52"/>
    </row>
    <row r="3" spans="1:9" ht="18">
      <c r="B3" s="52" t="s">
        <v>89</v>
      </c>
      <c r="C3" s="52"/>
      <c r="D3" s="52"/>
      <c r="E3" s="52"/>
      <c r="F3" s="52"/>
    </row>
    <row r="4" spans="1:9" ht="18">
      <c r="B4" s="52" t="s">
        <v>9</v>
      </c>
      <c r="C4" s="52"/>
      <c r="D4" s="52"/>
      <c r="E4" s="52"/>
      <c r="F4" s="52"/>
    </row>
    <row r="5" spans="1:9">
      <c r="A5" s="5"/>
      <c r="B5" s="23"/>
      <c r="C5" s="23"/>
      <c r="D5" s="5"/>
      <c r="E5" s="24"/>
      <c r="F5" s="5"/>
      <c r="G5" s="5"/>
      <c r="H5" s="5"/>
      <c r="I5" s="5"/>
    </row>
    <row r="6" spans="1:9">
      <c r="A6" s="5"/>
      <c r="B6" s="23"/>
      <c r="C6" s="23"/>
      <c r="D6" s="23"/>
      <c r="E6" s="24"/>
      <c r="F6" s="5"/>
      <c r="G6" s="5"/>
      <c r="H6" s="5"/>
      <c r="I6" s="5"/>
    </row>
    <row r="7" spans="1:9">
      <c r="A7" s="5"/>
      <c r="B7" s="12" t="s">
        <v>43</v>
      </c>
      <c r="C7" s="12" t="s">
        <v>44</v>
      </c>
      <c r="D7" s="12" t="s">
        <v>2</v>
      </c>
      <c r="E7" s="12" t="s">
        <v>10</v>
      </c>
      <c r="F7" s="12" t="s">
        <v>45</v>
      </c>
      <c r="G7" s="5"/>
      <c r="H7" s="5"/>
      <c r="I7" s="5"/>
    </row>
    <row r="8" spans="1:9">
      <c r="A8" s="5"/>
      <c r="B8" s="6" t="s">
        <v>92</v>
      </c>
      <c r="C8" s="6" t="s">
        <v>91</v>
      </c>
      <c r="D8" s="6" t="s">
        <v>46</v>
      </c>
      <c r="E8" s="6" t="s">
        <v>96</v>
      </c>
      <c r="F8" s="13">
        <v>2882760</v>
      </c>
      <c r="G8" s="5"/>
      <c r="H8" s="5"/>
      <c r="I8" s="5"/>
    </row>
    <row r="9" spans="1:9">
      <c r="A9" s="5"/>
      <c r="B9" s="5"/>
      <c r="C9" s="5"/>
      <c r="D9" s="5"/>
      <c r="E9" s="5"/>
      <c r="F9" s="14">
        <f>SUM(F8:F8)</f>
        <v>2882760</v>
      </c>
      <c r="G9" s="5"/>
      <c r="H9" s="5"/>
      <c r="I9" s="5"/>
    </row>
    <row r="10" spans="1:9">
      <c r="A10" s="5"/>
      <c r="B10" s="5"/>
      <c r="C10" s="5"/>
      <c r="D10" s="5"/>
      <c r="E10" s="5"/>
      <c r="F10" s="5"/>
      <c r="G10" s="5"/>
      <c r="H10" s="5"/>
      <c r="I10" s="5"/>
    </row>
    <row r="11" spans="1:9">
      <c r="A11" s="5"/>
      <c r="B11" s="5"/>
      <c r="C11" s="5"/>
      <c r="D11" s="5"/>
      <c r="E11" s="5"/>
      <c r="F11" s="5"/>
      <c r="G11" s="5"/>
      <c r="H11" s="5"/>
      <c r="I11" s="5"/>
    </row>
    <row r="12" spans="1:9">
      <c r="A12" s="5"/>
      <c r="B12" s="5"/>
      <c r="C12" s="5"/>
      <c r="D12" s="5"/>
      <c r="E12" s="5"/>
      <c r="F12" s="5"/>
      <c r="G12" s="5"/>
      <c r="H12" s="5"/>
      <c r="I12" s="5"/>
    </row>
    <row r="13" spans="1:9">
      <c r="A13" s="5"/>
      <c r="B13" s="5"/>
      <c r="C13" s="5"/>
      <c r="D13" s="5"/>
      <c r="E13" s="5"/>
      <c r="F13" s="5"/>
      <c r="G13" s="5"/>
      <c r="H13" s="5"/>
      <c r="I13" s="5"/>
    </row>
    <row r="14" spans="1:9">
      <c r="A14" s="5"/>
      <c r="B14" s="5"/>
      <c r="C14" s="5"/>
      <c r="D14" s="5"/>
      <c r="E14" s="5"/>
      <c r="F14" s="5"/>
      <c r="G14" s="5"/>
      <c r="H14" s="5"/>
      <c r="I14" s="5"/>
    </row>
    <row r="15" spans="1:9">
      <c r="A15" s="5"/>
      <c r="B15" s="5"/>
      <c r="C15" s="5"/>
      <c r="D15" s="5"/>
      <c r="E15" s="5"/>
      <c r="F15" s="5"/>
      <c r="G15" s="5"/>
      <c r="H15" s="5"/>
      <c r="I15" s="5"/>
    </row>
    <row r="16" spans="1:9">
      <c r="A16" s="5"/>
      <c r="B16" s="5"/>
      <c r="C16" s="5"/>
      <c r="D16" s="5"/>
      <c r="E16" s="5"/>
      <c r="F16" s="5"/>
      <c r="G16" s="5"/>
      <c r="H16" s="5"/>
      <c r="I16" s="5"/>
    </row>
    <row r="17" spans="1:9">
      <c r="A17" s="5"/>
      <c r="B17" s="5"/>
      <c r="C17" s="5"/>
      <c r="D17" s="5"/>
      <c r="E17" s="5"/>
      <c r="F17" s="5"/>
      <c r="G17" s="5"/>
      <c r="H17" s="5"/>
      <c r="I17" s="5"/>
    </row>
    <row r="18" spans="1:9">
      <c r="A18" s="5"/>
      <c r="B18" s="5"/>
      <c r="C18" s="5"/>
      <c r="D18" s="5"/>
      <c r="E18" s="5"/>
      <c r="F18" s="5"/>
      <c r="G18" s="5"/>
      <c r="H18" s="5"/>
      <c r="I18" s="5"/>
    </row>
    <row r="19" spans="1:9">
      <c r="A19" s="5"/>
      <c r="B19" s="5"/>
      <c r="C19" s="5"/>
      <c r="D19" s="5"/>
      <c r="E19" s="5"/>
      <c r="F19" s="5"/>
      <c r="G19" s="5"/>
      <c r="H19" s="5"/>
      <c r="I19" s="5"/>
    </row>
    <row r="20" spans="1:9">
      <c r="A20" s="5"/>
      <c r="B20" s="5"/>
      <c r="C20" s="5"/>
      <c r="D20" s="5"/>
      <c r="E20" s="5"/>
      <c r="F20" s="5"/>
      <c r="G20" s="5"/>
      <c r="H20" s="5"/>
      <c r="I20" s="5"/>
    </row>
    <row r="21" spans="1:9">
      <c r="A21" s="5"/>
      <c r="B21" s="5"/>
      <c r="C21" s="5"/>
      <c r="D21" s="5"/>
      <c r="E21" s="5"/>
      <c r="F21" s="5"/>
      <c r="G21" s="5"/>
      <c r="H21" s="5"/>
      <c r="I21" s="5"/>
    </row>
    <row r="22" spans="1:9">
      <c r="A22" s="5"/>
      <c r="B22" s="5"/>
      <c r="C22" s="5"/>
      <c r="D22" s="5"/>
      <c r="E22" s="5"/>
      <c r="F22" s="5"/>
      <c r="G22" s="5"/>
      <c r="H22" s="5"/>
      <c r="I22" s="5"/>
    </row>
    <row r="23" spans="1:9">
      <c r="A23" s="5"/>
      <c r="B23" s="5"/>
      <c r="C23" s="5"/>
      <c r="D23" s="5"/>
      <c r="E23" s="5"/>
      <c r="F23" s="5"/>
      <c r="G23" s="5"/>
      <c r="H23" s="5"/>
      <c r="I23" s="5"/>
    </row>
    <row r="24" spans="1:9">
      <c r="A24" s="5"/>
      <c r="B24" s="5"/>
      <c r="C24" s="5"/>
      <c r="D24" s="5"/>
      <c r="E24" s="5"/>
      <c r="F24" s="5"/>
      <c r="G24" s="5"/>
      <c r="H24" s="5"/>
      <c r="I24" s="5"/>
    </row>
    <row r="25" spans="1:9">
      <c r="A25" s="5"/>
      <c r="B25" s="5"/>
      <c r="C25" s="5"/>
      <c r="D25" s="5"/>
      <c r="E25" s="5"/>
      <c r="F25" s="5"/>
      <c r="G25" s="5"/>
      <c r="H25" s="5"/>
      <c r="I25" s="5"/>
    </row>
  </sheetData>
  <mergeCells count="3">
    <mergeCell ref="B2:F2"/>
    <mergeCell ref="B3:F3"/>
    <mergeCell ref="B4:F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8"/>
  <sheetViews>
    <sheetView workbookViewId="0">
      <selection activeCell="F8" sqref="F8"/>
    </sheetView>
  </sheetViews>
  <sheetFormatPr baseColWidth="10" defaultRowHeight="15"/>
  <cols>
    <col min="2" max="2" width="45.42578125" customWidth="1"/>
    <col min="3" max="3" width="10.5703125" bestFit="1" customWidth="1"/>
    <col min="4" max="4" width="10" bestFit="1" customWidth="1"/>
    <col min="5" max="5" width="55.140625" customWidth="1"/>
    <col min="6" max="6" width="25.85546875" bestFit="1" customWidth="1"/>
  </cols>
  <sheetData>
    <row r="2" spans="2:6" ht="18">
      <c r="B2" s="52" t="s">
        <v>18</v>
      </c>
      <c r="C2" s="52"/>
      <c r="D2" s="52"/>
      <c r="E2" s="52"/>
      <c r="F2" s="52"/>
    </row>
    <row r="3" spans="2:6" ht="18">
      <c r="B3" s="52" t="s">
        <v>90</v>
      </c>
      <c r="C3" s="52"/>
      <c r="D3" s="52"/>
      <c r="E3" s="52"/>
      <c r="F3" s="52"/>
    </row>
    <row r="4" spans="2:6" ht="18">
      <c r="B4" s="52" t="s">
        <v>9</v>
      </c>
      <c r="C4" s="52"/>
      <c r="D4" s="52"/>
      <c r="E4" s="52"/>
      <c r="F4" s="52"/>
    </row>
    <row r="5" spans="2:6">
      <c r="B5" s="1"/>
      <c r="C5" s="1"/>
      <c r="D5" s="1"/>
      <c r="F5" s="2"/>
    </row>
    <row r="6" spans="2:6">
      <c r="B6" s="1"/>
      <c r="C6" s="1"/>
      <c r="D6" s="1"/>
      <c r="E6" s="1"/>
      <c r="F6" s="2"/>
    </row>
    <row r="7" spans="2:6">
      <c r="B7" s="12" t="s">
        <v>43</v>
      </c>
      <c r="C7" s="12" t="s">
        <v>44</v>
      </c>
      <c r="D7" s="12" t="s">
        <v>2</v>
      </c>
      <c r="E7" s="12" t="s">
        <v>10</v>
      </c>
      <c r="F7" s="12" t="s">
        <v>45</v>
      </c>
    </row>
    <row r="8" spans="2:6" ht="57">
      <c r="B8" s="26" t="s">
        <v>93</v>
      </c>
      <c r="C8" s="6" t="s">
        <v>94</v>
      </c>
      <c r="D8" s="6" t="s">
        <v>46</v>
      </c>
      <c r="E8" s="6" t="s">
        <v>95</v>
      </c>
      <c r="F8" s="13">
        <v>65553366</v>
      </c>
    </row>
  </sheetData>
  <mergeCells count="3">
    <mergeCell ref="B2:F2"/>
    <mergeCell ref="B3:F3"/>
    <mergeCell ref="B4:F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RESUMEN VLR ASEG UNICAUCA</vt:lpstr>
      <vt:lpstr>EDIFICIOS UNICAUCA</vt:lpstr>
      <vt:lpstr>RESUMEN VLR ASEG UNISALUD</vt:lpstr>
      <vt:lpstr>INMUEBLES UNISALUD</vt:lpstr>
      <vt:lpstr>LISTADO VEHICULOS</vt:lpstr>
      <vt:lpstr>CASCO BARCO</vt:lpstr>
      <vt:lpstr>MAQUINARIA Y EQUIPO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Carlos Tarquino</dc:creator>
  <cp:lastModifiedBy>Usuario</cp:lastModifiedBy>
  <dcterms:created xsi:type="dcterms:W3CDTF">2019-05-10T14:23:25Z</dcterms:created>
  <dcterms:modified xsi:type="dcterms:W3CDTF">2022-04-25T02:21:16Z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{B9EA42DA-5BEF-413A-BE88-B1FAA59406EF}</vt:lpwstr>
  </property>
  <property fmtid="{D5CDD505-2E9C-101B-9397-08002B2CF9AE}" pid="3" name="DLPManualFileClassificationLastModifiedBy">
    <vt:lpwstr>HFSG\DP70516</vt:lpwstr>
  </property>
  <property fmtid="{D5CDD505-2E9C-101B-9397-08002B2CF9AE}" pid="4" name="DLPManualFileClassificationLastModificationDate">
    <vt:lpwstr>1557523370</vt:lpwstr>
  </property>
  <property fmtid="{D5CDD505-2E9C-101B-9397-08002B2CF9AE}" pid="5" name="DLPManualFileClassificationVersion">
    <vt:lpwstr>11.1.100.23</vt:lpwstr>
  </property>
</Properties>
</file>